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6401u3\総務企画課\財政\決算関係\財政状況資料集\R2分（R3）\040225_令和2年度財政状況資料集の作成等について\提出\"/>
    </mc:Choice>
  </mc:AlternateContent>
  <bookViews>
    <workbookView xWindow="0" yWindow="0" windowWidth="15360" windowHeight="7635" tabRatio="92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<sst xmlns="http://schemas.openxmlformats.org/spreadsheetml/2006/main" count="1139" uniqueCount="618">
  <si>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</si>
  <si>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</si>
  <si>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</si>
  <si>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</si>
  <si>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</si>
  <si>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</si>
  <si>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</si>
  <si>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</si>
  <si>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</si>
  <si>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</si>
  <si>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</si>
  <si>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</si>
  <si>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</si>
  <si>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</si>
  <si>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</si>
  <si>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</si>
  <si>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</si>
  <si>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</si>
  <si>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</si>
  <si>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</si>
  <si>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</si>
  <si>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</si>
  <si>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</si>
  <si>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</si>
  <si>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</si>
  <si>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</si>
  <si>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</si>
  <si>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</si>
  <si>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</si>
  <si>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</si>
  <si>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</si>
  <si>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</si>
  <si>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</si>
  <si>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</si>
  <si>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</si>
  <si>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</si>
  <si>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</si>
  <si>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</si>
  <si>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</si>
  <si>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</si>
  <si>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</si>
  <si>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</si>
  <si>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</si>
  <si>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</si>
  <si>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</si>
  <si>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</si>
  <si>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</si>
  <si>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</si>
  <si>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</si>
  <si>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</si>
  <si>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</si>
  <si>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</si>
  <si>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</si>
  <si>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</si>
  <si>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</si>
  <si>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</si>
  <si>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</si>
  <si>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</si>
  <si>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</si>
  <si>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</si>
  <si>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</si>
  <si>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</si>
  <si>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</si>
  <si>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</si>
  <si>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</si>
  <si>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</si>
  <si>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</si>
  <si>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</si>
  <si>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</si>
  <si>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</si>
  <si>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</si>
  <si>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</si>
  <si>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</si>
  <si>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</si>
  <si>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</si>
  <si>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</si>
  <si>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</si>
  <si>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</si>
  <si>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</si>
  <si>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</si>
  <si>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</si>
  <si>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</si>
  <si>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</si>
  <si>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</si>
  <si>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</si>
  <si>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</si>
  <si>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</si>
  <si>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</si>
  <si>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</si>
  <si>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</si>
  <si>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</si>
  <si>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</si>
  <si>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</si>
  <si>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</si>
  <si>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</si>
  <si>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</si>
  <si>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</si>
  <si>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</si>
  <si>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</si>
  <si>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</si>
  <si>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</si>
  <si>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</si>
  <si>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</si>
  <si>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</si>
  <si>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</si>
  <si>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</si>
  <si>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</si>
  <si>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</si>
  <si>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</si>
  <si>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</si>
  <si>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</si>
  <si>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</si>
  <si>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</si>
  <si>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</si>
  <si>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</si>
  <si>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</si>
  <si>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</si>
  <si>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</si>
  <si>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</si>
  <si>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</si>
  <si>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</si>
  <si>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</si>
  <si>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</si>
  <si>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</si>
  <si>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</si>
  <si>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</si>
  <si>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</si>
  <si>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</si>
  <si>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</si>
  <si>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</si>
  <si>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</si>
  <si>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</si>
  <si>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</si>
  <si>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</si>
  <si>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</si>
  <si>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</si>
  <si>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</si>
  <si>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</si>
  <si>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</si>
  <si>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</si>
  <si>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</si>
  <si>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</si>
  <si>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</si>
  <si>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</si>
  <si>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</si>
  <si>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</si>
  <si>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</si>
  <si>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</si>
  <si>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</si>
  <si>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</si>
  <si>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</si>
  <si>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</si>
  <si>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</si>
  <si>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</si>
  <si>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</si>
  <si>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</si>
  <si>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</si>
  <si>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</si>
  <si>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</si>
  <si>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</si>
  <si>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</si>
  <si>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</si>
  <si>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</si>
  <si>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</si>
  <si>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</si>
  <si>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</si>
  <si>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</si>
  <si>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</si>
  <si>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</si>
  <si>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</si>
  <si>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</si>
  <si>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</si>
  <si>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</si>
  <si>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</si>
  <si>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</si>
  <si>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</si>
  <si>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</si>
  <si>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</si>
  <si>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</si>
  <si>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</si>
  <si>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</si>
  <si>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</si>
  <si>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</si>
  <si>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</si>
  <si>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</si>
  <si>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</si>
  <si>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</si>
  <si>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</si>
  <si>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</si>
  <si>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</si>
  <si>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</si>
  <si>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</si>
  <si>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</si>
  <si>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</si>
  <si>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</si>
  <si>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</si>
  <si>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</si>
  <si>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</si>
  <si>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</si>
  <si>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</si>
  <si>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</si>
  <si>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</si>
  <si>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</si>
  <si>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</si>
  <si>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</si>
  <si>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</si>
  <si>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</si>
  <si>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</si>
  <si>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</si>
  <si>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</si>
  <si>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</si>
  <si>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</si>
  <si>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</si>
  <si>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</si>
  <si>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</si>
  <si>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</si>
  <si>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山形県小国町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</si>
  <si>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</si>
  <si>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</si>
  <si>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</si>
  <si>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</si>
  <si>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</si>
  <si>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</si>
  <si>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</si>
  <si>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</si>
  <si>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</si>
  <si>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</si>
  <si>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</si>
  <si>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</si>
  <si>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</si>
  <si>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</si>
  <si>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</si>
  <si>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</si>
  <si>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</si>
  <si>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</si>
  <si>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</si>
  <si>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</si>
  <si>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</si>
  <si>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</si>
  <si>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</si>
  <si>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</si>
  <si>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</si>
  <si>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</si>
  <si>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</si>
  <si>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</si>
  <si>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</si>
  <si>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</si>
  <si>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</si>
  <si>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</si>
  <si>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</si>
  <si>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</si>
  <si>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</si>
  <si>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</si>
  <si>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</si>
  <si>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</si>
  <si>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</si>
  <si>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</si>
  <si>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</si>
  <si>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</si>
  <si>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</si>
  <si>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</si>
  <si>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</si>
  <si>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</si>
  <si>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</si>
  <si>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</si>
  <si>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</si>
  <si>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</si>
  <si>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</si>
  <si>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</si>
  <si>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</si>
  <si>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</si>
  <si>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</si>
  <si>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</si>
  <si>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</si>
  <si>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</si>
  <si>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</si>
  <si>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</si>
  <si>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</si>
  <si>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</si>
  <si>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</si>
  <si>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</si>
  <si>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</si>
  <si>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</si>
  <si>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</si>
  <si>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</si>
  <si>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</si>
  <si>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</si>
  <si>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</si>
  <si>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</si>
  <si>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</si>
  <si>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</si>
  <si>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</si>
  <si>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</si>
  <si>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</si>
  <si>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</si>
  <si>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</si>
  <si>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</si>
  <si>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</si>
  <si>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</si>
  <si>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</si>
  <si>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</si>
  <si>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</si>
  <si>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</si>
  <si>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</si>
  <si>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</si>
  <si>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</si>
  <si>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</si>
  <si>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</si>
  <si>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</si>
  <si>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</si>
  <si>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</si>
  <si>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</si>
  <si>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</si>
  <si>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</si>
  <si>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</si>
  <si>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</si>
  <si>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</si>
  <si>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</si>
  <si>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</si>
  <si>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</si>
  <si>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</si>
  <si>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</si>
  <si>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</si>
  <si>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</si>
  <si>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</si>
  <si>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</si>
  <si>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</si>
  <si>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</si>
  <si>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</si>
  <si>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</si>
  <si>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</si>
  <si>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</si>
  <si>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</si>
  <si>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</si>
  <si>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</si>
  <si>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</si>
  <si>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</si>
  <si>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</si>
  <si>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</si>
  <si>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</si>
  <si>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</si>
  <si>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</si>
  <si>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</si>
  <si>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</si>
  <si>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</si>
  <si>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</si>
  <si>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</si>
  <si>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</si>
  <si>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</si>
  <si>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</si>
  <si>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</si>
  <si>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</si>
  <si>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</si>
  <si>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</si>
  <si>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</si>
  <si>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</si>
  <si>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</si>
  <si>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</si>
  <si>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</si>
  <si>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</si>
  <si>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</si>
  <si>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</si>
  <si>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</si>
  <si>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</si>
  <si>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</si>
  <si>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</si>
  <si>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</si>
  <si>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</si>
  <si>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</si>
  <si>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</si>
  <si>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</si>
  <si>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山形県小国町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</si>
  <si>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</si>
  <si>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</si>
  <si>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</si>
  <si>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</si>
  <si>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</si>
  <si>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</si>
  <si>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</si>
  <si>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</si>
  <si>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</si>
  <si>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</si>
  <si>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</si>
  <si>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</si>
  <si>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</si>
  <si>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</si>
  <si>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</si>
  <si>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</si>
  <si>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</si>
  <si>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</si>
  <si>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</si>
  <si>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</si>
  <si>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</si>
  <si>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</si>
  <si>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</si>
  <si>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</si>
  <si>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</si>
  <si>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</si>
  <si>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</si>
  <si>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</si>
  <si>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</si>
  <si>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</si>
  <si>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</si>
  <si>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</si>
  <si>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</si>
  <si>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</si>
  <si>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</si>
  <si>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</si>
  <si>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</si>
  <si>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訪問看護特別会計</t>
    <phoneticPr fontId="5"/>
  </si>
  <si>
    <t>水道事業会計</t>
    <phoneticPr fontId="5"/>
  </si>
  <si>
    <t>法適用企業</t>
    <phoneticPr fontId="5"/>
  </si>
  <si>
    <t>工業用水道事業会計</t>
    <phoneticPr fontId="5"/>
  </si>
  <si>
    <t>病院事業会計</t>
    <phoneticPr fontId="5"/>
  </si>
  <si>
    <t>老人保健施設事業会計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</si>
  <si>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</si>
  <si>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</si>
  <si>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</si>
  <si>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</si>
  <si>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</si>
  <si>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</si>
  <si>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</si>
  <si>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</si>
  <si>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</si>
  <si>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</si>
  <si>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</si>
  <si>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</si>
  <si>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</si>
  <si>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</si>
  <si>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</si>
  <si>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</si>
  <si>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</si>
  <si>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</si>
  <si>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</si>
  <si>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</si>
  <si>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</si>
  <si>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</si>
  <si>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</si>
  <si>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</si>
  <si>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</si>
  <si>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</si>
  <si>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</si>
  <si>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</si>
  <si>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</si>
  <si>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</si>
  <si>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</si>
  <si>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</si>
  <si>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</si>
  <si>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</si>
  <si>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</si>
  <si>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</si>
  <si>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</si>
  <si>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</si>
  <si>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</si>
  <si>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</si>
  <si>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</si>
  <si>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</si>
  <si>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</si>
  <si>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</si>
  <si>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</si>
  <si>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</si>
  <si>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</si>
  <si>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</si>
  <si>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</si>
  <si>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</si>
  <si>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</si>
  <si>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</si>
  <si>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</si>
  <si>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</si>
  <si>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</si>
  <si>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</si>
  <si>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</si>
  <si>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</si>
  <si>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</si>
  <si>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</si>
  <si>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</si>
  <si>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</si>
  <si>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</si>
  <si>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工業用水道事業会計</t>
    <phoneticPr fontId="5"/>
  </si>
  <si>
    <t>(Ｆ)</t>
    <phoneticPr fontId="5"/>
  </si>
  <si>
    <t>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</si>
  <si>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</si>
  <si>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</si>
  <si>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</si>
  <si>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</si>
  <si>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</si>
  <si>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</si>
  <si>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</si>
  <si>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</si>
  <si>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</si>
  <si>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</si>
  <si>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</si>
  <si>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</si>
  <si>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</si>
  <si>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</si>
  <si>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</si>
  <si>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</si>
  <si>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</si>
  <si>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</si>
  <si>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</si>
  <si>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</si>
  <si>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</si>
  <si>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</si>
  <si>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</si>
  <si>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</si>
  <si>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</si>
  <si>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</si>
  <si>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</si>
  <si>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</si>
  <si>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</si>
  <si>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</si>
  <si>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</si>
  <si>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</si>
  <si>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</si>
  <si>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</si>
  <si>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</si>
  <si>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</si>
  <si>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</si>
  <si>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</si>
  <si>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</si>
  <si>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</si>
  <si>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</si>
  <si>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</si>
  <si>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</si>
  <si>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</si>
  <si>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</si>
  <si>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</si>
  <si>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</si>
  <si>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</si>
  <si>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</si>
  <si>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</si>
  <si>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</si>
  <si>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</si>
  <si>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</si>
  <si>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</si>
  <si>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</si>
  <si>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</si>
  <si>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</si>
  <si>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</si>
  <si>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</si>
  <si>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</si>
  <si>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</si>
  <si>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</si>
  <si>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</si>
  <si>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</si>
  <si>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</si>
  <si>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</si>
  <si>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</si>
  <si>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</si>
  <si>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</si>
  <si>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</si>
  <si>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</si>
  <si>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</si>
  <si>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</si>
  <si>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</si>
  <si>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</si>
  <si>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</si>
  <si>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</si>
  <si>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</si>
  <si>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</si>
  <si>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</si>
  <si>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</si>
  <si>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</si>
  <si>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</si>
  <si>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</si>
  <si>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</si>
  <si>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</si>
  <si>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2.90</t>
  </si>
  <si>
    <t>▲ 3.34</t>
  </si>
  <si>
    <t>▲ 1.12</t>
  </si>
  <si>
    <t>水道事業会計</t>
  </si>
  <si>
    <t>一般会計</t>
  </si>
  <si>
    <t>病院事業会計</t>
  </si>
  <si>
    <t>国民健康保険事業特別会計</t>
  </si>
  <si>
    <t>工業用水道事業会計</t>
  </si>
  <si>
    <t>老人保健施設事業会計</t>
  </si>
  <si>
    <t>簡易水道事業特別会計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</si>
  <si>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</si>
  <si>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</si>
  <si>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</si>
  <si>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</si>
  <si>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</si>
  <si>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</si>
  <si>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</si>
  <si>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</si>
  <si>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</si>
  <si>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</si>
  <si>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</si>
  <si>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</si>
  <si>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</si>
  <si>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</si>
  <si>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置賜広域行政事務組合</t>
    <rPh sb="0" eb="2">
      <t>オキタマ</t>
    </rPh>
    <rPh sb="2" eb="4">
      <t>コウイキ</t>
    </rPh>
    <rPh sb="4" eb="6">
      <t>ギョウセイ</t>
    </rPh>
    <rPh sb="6" eb="8">
      <t>ジム</t>
    </rPh>
    <rPh sb="8" eb="10">
      <t>クミアイ</t>
    </rPh>
    <phoneticPr fontId="2"/>
  </si>
  <si>
    <t>西置賜行政組合</t>
    <rPh sb="0" eb="3">
      <t>ニシオキタマ</t>
    </rPh>
    <rPh sb="3" eb="5">
      <t>ギョウセイ</t>
    </rPh>
    <rPh sb="5" eb="7">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</si>
  <si>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</si>
  <si>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</si>
  <si>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</si>
  <si>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</si>
  <si>
    <t>-</t>
    <phoneticPr fontId="2"/>
  </si>
  <si>
    <t>小国いきいき街づくり公社</t>
    <rPh sb="0" eb="2">
      <t>オグニ</t>
    </rPh>
    <rPh sb="6" eb="7">
      <t>マチ</t>
    </rPh>
    <rPh sb="10" eb="12">
      <t>コウシャ</t>
    </rPh>
    <phoneticPr fontId="2"/>
  </si>
  <si>
    <t>小国町土地開発公社</t>
    <rPh sb="0" eb="3">
      <t>オグニマチ</t>
    </rPh>
    <rPh sb="3" eb="5">
      <t>トチ</t>
    </rPh>
    <rPh sb="5" eb="7">
      <t>カイハツ</t>
    </rPh>
    <rPh sb="7" eb="9">
      <t>コウシャ</t>
    </rPh>
    <phoneticPr fontId="2"/>
  </si>
  <si>
    <t>おぐに白い森</t>
    <rPh sb="3" eb="4">
      <t>シロ</t>
    </rPh>
    <rPh sb="5" eb="6">
      <t>モリ</t>
    </rPh>
    <phoneticPr fontId="2"/>
  </si>
  <si>
    <t>▲2</t>
    <phoneticPr fontId="2"/>
  </si>
  <si>
    <t>-</t>
    <phoneticPr fontId="2"/>
  </si>
  <si>
    <t>▲19</t>
    <phoneticPr fontId="2"/>
  </si>
  <si>
    <t>小国町地域総合商社</t>
    <rPh sb="0" eb="3">
      <t>オグニマチ</t>
    </rPh>
    <rPh sb="3" eb="5">
      <t>チイキ</t>
    </rPh>
    <rPh sb="5" eb="7">
      <t>ソウゴウ</t>
    </rPh>
    <rPh sb="7" eb="9">
      <t>ショウシャ</t>
    </rPh>
    <phoneticPr fontId="2"/>
  </si>
  <si>
    <t>-</t>
    <phoneticPr fontId="2"/>
  </si>
  <si>
    <t>-</t>
    <phoneticPr fontId="2"/>
  </si>
  <si>
    <t>-</t>
    <phoneticPr fontId="2"/>
  </si>
  <si>
    <t>-</t>
    <phoneticPr fontId="2"/>
  </si>
  <si>
    <t>-</t>
    <phoneticPr fontId="2"/>
  </si>
  <si>
    <t>-</t>
    <phoneticPr fontId="2"/>
  </si>
  <si>
    <t>教育環境等整備基金</t>
    <rPh sb="0" eb="2">
      <t>キョウイク</t>
    </rPh>
    <rPh sb="2" eb="4">
      <t>カンキョウ</t>
    </rPh>
    <rPh sb="4" eb="5">
      <t>トウ</t>
    </rPh>
    <rPh sb="5" eb="7">
      <t>セイビ</t>
    </rPh>
    <rPh sb="7" eb="9">
      <t>キキン</t>
    </rPh>
    <phoneticPr fontId="5"/>
  </si>
  <si>
    <t>新型コロナウイルス感染症対策利子補給等基金</t>
    <rPh sb="0" eb="2">
      <t>シンガタ</t>
    </rPh>
    <rPh sb="9" eb="12">
      <t>カンセンショウ</t>
    </rPh>
    <rPh sb="12" eb="14">
      <t>タイサク</t>
    </rPh>
    <rPh sb="14" eb="16">
      <t>リシ</t>
    </rPh>
    <rPh sb="16" eb="18">
      <t>ホキュウ</t>
    </rPh>
    <rPh sb="18" eb="19">
      <t>トウ</t>
    </rPh>
    <rPh sb="19" eb="21">
      <t>キキン</t>
    </rPh>
    <phoneticPr fontId="5"/>
  </si>
  <si>
    <t>福祉基金</t>
    <rPh sb="0" eb="2">
      <t>フクシ</t>
    </rPh>
    <rPh sb="2" eb="4">
      <t>キキン</t>
    </rPh>
    <phoneticPr fontId="5"/>
  </si>
  <si>
    <t>白い森ふるさと応援基金</t>
    <rPh sb="0" eb="1">
      <t>シロ</t>
    </rPh>
    <rPh sb="2" eb="3">
      <t>モリ</t>
    </rPh>
    <rPh sb="7" eb="9">
      <t>オウエン</t>
    </rPh>
    <rPh sb="9" eb="11">
      <t>キキン</t>
    </rPh>
    <phoneticPr fontId="5"/>
  </si>
  <si>
    <t>健康・スポーツ基金</t>
    <rPh sb="0" eb="2">
      <t>ケンコウ</t>
    </rPh>
    <rPh sb="7" eb="9">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</si>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</sst>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5294-4542-A7B8-C63B975AAB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112982</c:v>
                </c:pt>
                <c:pt idx="1">
                  <c:v>48112</c:v>
                </c:pt>
                <c:pt idx="2">
                  <c:v>48927</c:v>
                </c:pt>
                <c:pt idx="3">
                  <c:v>66814</c:v>
                </c:pt>
                <c:pt idx="4">
                  <c:v>79887</c:v>
                </c:pt>
              </c:numCache>
            </c:numRef>
          </c:val>
          <c:smooth val="0"/>
          <c:extLst>
            <c:ext xmlns:c16="http://schemas.microsoft.com/office/drawing/2014/chart" uri="{C3380CC4-5D6E-409C-BE32-E72D297353CC}">
              <c16:uniqueId val="{00000001-5294-4542-A7B8-C63B975AAB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9.1999999999999993</c:v>
                </c:pt>
                <c:pt idx="1">
                  <c:v>8.59</c:v>
                </c:pt>
                <c:pt idx="2">
                  <c:v>9.4499999999999993</c:v>
                </c:pt>
                <c:pt idx="3">
                  <c:v>11.91</c:v>
                </c:pt>
                <c:pt idx="4">
                  <c:v>10.61</c:v>
                </c:pt>
              </c:numCache>
            </c:numRef>
          </c:val>
          <c:extLst>
            <c:ext xmlns:c16="http://schemas.microsoft.com/office/drawing/2014/chart" uri="{C3380CC4-5D6E-409C-BE32-E72D297353CC}">
              <c16:uniqueId val="{00000000-C742-4241-99C2-792B07D7C7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24.78</c:v>
                </c:pt>
                <c:pt idx="1">
                  <c:v>22.02</c:v>
                </c:pt>
                <c:pt idx="2">
                  <c:v>18.03</c:v>
                </c:pt>
                <c:pt idx="3">
                  <c:v>14.76</c:v>
                </c:pt>
                <c:pt idx="4">
                  <c:v>16.59</c:v>
                </c:pt>
              </c:numCache>
            </c:numRef>
          </c:val>
          <c:extLst>
            <c:ext xmlns:c16="http://schemas.microsoft.com/office/drawing/2014/chart" uri="{C3380CC4-5D6E-409C-BE32-E72D297353CC}">
              <c16:uniqueId val="{00000001-C742-4241-99C2-792B07D7C7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1.08</c:v>
                </c:pt>
                <c:pt idx="1">
                  <c:v>-2.9</c:v>
                </c:pt>
                <c:pt idx="2">
                  <c:v>-3.34</c:v>
                </c:pt>
                <c:pt idx="3">
                  <c:v>-1.1200000000000001</c:v>
                </c:pt>
                <c:pt idx="4">
                  <c:v>1.5</c:v>
                </c:pt>
              </c:numCache>
            </c:numRef>
          </c:val>
          <c:smooth val="0"/>
          <c:extLst>
            <c:ext xmlns:c16="http://schemas.microsoft.com/office/drawing/2014/chart" uri="{C3380CC4-5D6E-409C-BE32-E72D297353CC}">
              <c16:uniqueId val="{00000002-C742-4241-99C2-792B07D7C7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0.81</c:v>
                </c:pt>
                <c:pt idx="2">
                  <c:v>#N/A</c:v>
                </c:pt>
                <c:pt idx="3">
                  <c:v>0.64</c:v>
                </c:pt>
                <c:pt idx="4">
                  <c:v>#N/A</c:v>
                </c:pt>
                <c:pt idx="5">
                  <c:v>1.1100000000000001</c:v>
                </c:pt>
                <c:pt idx="6">
                  <c:v>#N/A</c:v>
                </c:pt>
                <c:pt idx="7">
                  <c:v>0.63</c:v>
                </c:pt>
                <c:pt idx="8">
                  <c:v>#N/A</c:v>
                </c:pt>
                <c:pt idx="9">
                  <c:v>0.54</c:v>
                </c:pt>
              </c:numCache>
            </c:numRef>
          </c:val>
          <c:extLst>
            <c:ext xmlns:c16="http://schemas.microsoft.com/office/drawing/2014/chart" uri="{C3380CC4-5D6E-409C-BE32-E72D297353CC}">
              <c16:uniqueId val="{00000000-C498-4AD4-BEDD-26180C233B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98-4AD4-BEDD-26180C233B8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0.18</c:v>
                </c:pt>
                <c:pt idx="2">
                  <c:v>#N/A</c:v>
                </c:pt>
                <c:pt idx="3">
                  <c:v>0.18</c:v>
                </c:pt>
                <c:pt idx="4">
                  <c:v>#N/A</c:v>
                </c:pt>
                <c:pt idx="5">
                  <c:v>0.16</c:v>
                </c:pt>
                <c:pt idx="6">
                  <c:v>#N/A</c:v>
                </c:pt>
                <c:pt idx="7">
                  <c:v>0.45</c:v>
                </c:pt>
                <c:pt idx="8">
                  <c:v>#N/A</c:v>
                </c:pt>
                <c:pt idx="9">
                  <c:v>0.44</c:v>
                </c:pt>
              </c:numCache>
            </c:numRef>
          </c:val>
          <c:extLst>
            <c:ext xmlns:c16="http://schemas.microsoft.com/office/drawing/2014/chart" uri="{C3380CC4-5D6E-409C-BE32-E72D297353CC}">
              <c16:uniqueId val="{00000002-C498-4AD4-BEDD-26180C233B86}"/>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0.92</c:v>
                </c:pt>
                <c:pt idx="2">
                  <c:v>#N/A</c:v>
                </c:pt>
                <c:pt idx="3">
                  <c:v>1.02</c:v>
                </c:pt>
                <c:pt idx="4">
                  <c:v>#N/A</c:v>
                </c:pt>
                <c:pt idx="5">
                  <c:v>1.1100000000000001</c:v>
                </c:pt>
                <c:pt idx="6">
                  <c:v>#N/A</c:v>
                </c:pt>
                <c:pt idx="7">
                  <c:v>1.24</c:v>
                </c:pt>
                <c:pt idx="8">
                  <c:v>#N/A</c:v>
                </c:pt>
                <c:pt idx="9">
                  <c:v>1.24</c:v>
                </c:pt>
              </c:numCache>
            </c:numRef>
          </c:val>
          <c:extLst>
            <c:ext xmlns:c16="http://schemas.microsoft.com/office/drawing/2014/chart" uri="{C3380CC4-5D6E-409C-BE32-E72D297353CC}">
              <c16:uniqueId val="{00000003-C498-4AD4-BEDD-26180C233B86}"/>
            </c:ext>
          </c:extLst>
        </c:ser>
        <c:ser>
          <c:idx val="4"/>
          <c:order val="4"/>
          <c:tx>
            <c:strRef>
              <c:f>データシート!$A$31</c:f>
              <c:strCache>
                <c:ptCount val="1"/>
                <c:pt idx="0">
                  <c:v>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c:v>
                </c:pt>
                <c:pt idx="2">
                  <c:v>#N/A</c:v>
                </c:pt>
                <c:pt idx="3">
                  <c:v>2.74</c:v>
                </c:pt>
                <c:pt idx="4">
                  <c:v>#N/A</c:v>
                </c:pt>
                <c:pt idx="5">
                  <c:v>2.1800000000000002</c:v>
                </c:pt>
                <c:pt idx="6">
                  <c:v>#N/A</c:v>
                </c:pt>
                <c:pt idx="7">
                  <c:v>1.7</c:v>
                </c:pt>
                <c:pt idx="8">
                  <c:v>#N/A</c:v>
                </c:pt>
                <c:pt idx="9">
                  <c:v>1.37</c:v>
                </c:pt>
              </c:numCache>
            </c:numRef>
          </c:val>
          <c:extLst>
            <c:ext xmlns:c16="http://schemas.microsoft.com/office/drawing/2014/chart" uri="{C3380CC4-5D6E-409C-BE32-E72D297353CC}">
              <c16:uniqueId val="{00000004-C498-4AD4-BEDD-26180C233B86}"/>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1.69</c:v>
                </c:pt>
                <c:pt idx="2">
                  <c:v>#N/A</c:v>
                </c:pt>
                <c:pt idx="3">
                  <c:v>1.65</c:v>
                </c:pt>
                <c:pt idx="4">
                  <c:v>#N/A</c:v>
                </c:pt>
                <c:pt idx="5">
                  <c:v>1.68</c:v>
                </c:pt>
                <c:pt idx="6">
                  <c:v>#N/A</c:v>
                </c:pt>
                <c:pt idx="7">
                  <c:v>1.68</c:v>
                </c:pt>
                <c:pt idx="8">
                  <c:v>#N/A</c:v>
                </c:pt>
                <c:pt idx="9">
                  <c:v>1.76</c:v>
                </c:pt>
              </c:numCache>
            </c:numRef>
          </c:val>
          <c:extLst>
            <c:ext xmlns:c16="http://schemas.microsoft.com/office/drawing/2014/chart" uri="{C3380CC4-5D6E-409C-BE32-E72D297353CC}">
              <c16:uniqueId val="{00000005-C498-4AD4-BEDD-26180C233B8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3.05</c:v>
                </c:pt>
                <c:pt idx="2">
                  <c:v>#N/A</c:v>
                </c:pt>
                <c:pt idx="3">
                  <c:v>1.55</c:v>
                </c:pt>
                <c:pt idx="4">
                  <c:v>#N/A</c:v>
                </c:pt>
                <c:pt idx="5">
                  <c:v>1.8</c:v>
                </c:pt>
                <c:pt idx="6">
                  <c:v>#N/A</c:v>
                </c:pt>
                <c:pt idx="7">
                  <c:v>3.48</c:v>
                </c:pt>
                <c:pt idx="8">
                  <c:v>#N/A</c:v>
                </c:pt>
                <c:pt idx="9">
                  <c:v>2.52</c:v>
                </c:pt>
              </c:numCache>
            </c:numRef>
          </c:val>
          <c:extLst>
            <c:ext xmlns:c16="http://schemas.microsoft.com/office/drawing/2014/chart" uri="{C3380CC4-5D6E-409C-BE32-E72D297353CC}">
              <c16:uniqueId val="{00000006-C498-4AD4-BEDD-26180C233B8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9.08</c:v>
                </c:pt>
                <c:pt idx="2">
                  <c:v>#N/A</c:v>
                </c:pt>
                <c:pt idx="3">
                  <c:v>7.31</c:v>
                </c:pt>
                <c:pt idx="4">
                  <c:v>#N/A</c:v>
                </c:pt>
                <c:pt idx="5">
                  <c:v>6.73</c:v>
                </c:pt>
                <c:pt idx="6">
                  <c:v>#N/A</c:v>
                </c:pt>
                <c:pt idx="7">
                  <c:v>3.6</c:v>
                </c:pt>
                <c:pt idx="8">
                  <c:v>#N/A</c:v>
                </c:pt>
                <c:pt idx="9">
                  <c:v>3.64</c:v>
                </c:pt>
              </c:numCache>
            </c:numRef>
          </c:val>
          <c:extLst>
            <c:ext xmlns:c16="http://schemas.microsoft.com/office/drawing/2014/chart" uri="{C3380CC4-5D6E-409C-BE32-E72D297353CC}">
              <c16:uniqueId val="{00000007-C498-4AD4-BEDD-26180C233B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9.1999999999999993</c:v>
                </c:pt>
                <c:pt idx="2">
                  <c:v>#N/A</c:v>
                </c:pt>
                <c:pt idx="3">
                  <c:v>8.59</c:v>
                </c:pt>
                <c:pt idx="4">
                  <c:v>#N/A</c:v>
                </c:pt>
                <c:pt idx="5">
                  <c:v>9.44</c:v>
                </c:pt>
                <c:pt idx="6">
                  <c:v>#N/A</c:v>
                </c:pt>
                <c:pt idx="7">
                  <c:v>11.91</c:v>
                </c:pt>
                <c:pt idx="8">
                  <c:v>#N/A</c:v>
                </c:pt>
                <c:pt idx="9">
                  <c:v>10.6</c:v>
                </c:pt>
              </c:numCache>
            </c:numRef>
          </c:val>
          <c:extLst>
            <c:ext xmlns:c16="http://schemas.microsoft.com/office/drawing/2014/chart" uri="{C3380CC4-5D6E-409C-BE32-E72D297353CC}">
              <c16:uniqueId val="{00000008-C498-4AD4-BEDD-26180C233B8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9.2899999999999991</c:v>
                </c:pt>
                <c:pt idx="2">
                  <c:v>#N/A</c:v>
                </c:pt>
                <c:pt idx="3">
                  <c:v>10.06</c:v>
                </c:pt>
                <c:pt idx="4">
                  <c:v>#N/A</c:v>
                </c:pt>
                <c:pt idx="5">
                  <c:v>11.04</c:v>
                </c:pt>
                <c:pt idx="6">
                  <c:v>#N/A</c:v>
                </c:pt>
                <c:pt idx="7">
                  <c:v>12.16</c:v>
                </c:pt>
                <c:pt idx="8">
                  <c:v>#N/A</c:v>
                </c:pt>
                <c:pt idx="9">
                  <c:v>12.47</c:v>
                </c:pt>
              </c:numCache>
            </c:numRef>
          </c:val>
          <c:extLst>
            <c:ext xmlns:c16="http://schemas.microsoft.com/office/drawing/2014/chart" uri="{C3380CC4-5D6E-409C-BE32-E72D297353CC}">
              <c16:uniqueId val="{00000009-C498-4AD4-BEDD-26180C233B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602</c:v>
                </c:pt>
                <c:pt idx="5">
                  <c:v>724</c:v>
                </c:pt>
                <c:pt idx="8">
                  <c:v>721</c:v>
                </c:pt>
                <c:pt idx="11">
                  <c:v>702</c:v>
                </c:pt>
                <c:pt idx="14">
                  <c:v>719</c:v>
                </c:pt>
              </c:numCache>
            </c:numRef>
          </c:val>
          <c:extLst>
            <c:ext xmlns:c16="http://schemas.microsoft.com/office/drawing/2014/chart" uri="{C3380CC4-5D6E-409C-BE32-E72D297353CC}">
              <c16:uniqueId val="{00000000-720E-4A44-8F61-51C3E7F9F6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0E-4A44-8F61-51C3E7F9F6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0E-4A44-8F61-51C3E7F9F6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19</c:v>
                </c:pt>
                <c:pt idx="6">
                  <c:v>25</c:v>
                </c:pt>
                <c:pt idx="9">
                  <c:v>27</c:v>
                </c:pt>
                <c:pt idx="12">
                  <c:v>28</c:v>
                </c:pt>
              </c:numCache>
            </c:numRef>
          </c:val>
          <c:extLst>
            <c:ext xmlns:c16="http://schemas.microsoft.com/office/drawing/2014/chart" uri="{C3380CC4-5D6E-409C-BE32-E72D297353CC}">
              <c16:uniqueId val="{00000003-720E-4A44-8F61-51C3E7F9F6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243</c:v>
                </c:pt>
                <c:pt idx="3">
                  <c:v>239</c:v>
                </c:pt>
                <c:pt idx="6">
                  <c:v>242</c:v>
                </c:pt>
                <c:pt idx="9">
                  <c:v>249</c:v>
                </c:pt>
                <c:pt idx="12">
                  <c:v>238</c:v>
                </c:pt>
              </c:numCache>
            </c:numRef>
          </c:val>
          <c:extLst>
            <c:ext xmlns:c16="http://schemas.microsoft.com/office/drawing/2014/chart" uri="{C3380CC4-5D6E-409C-BE32-E72D297353CC}">
              <c16:uniqueId val="{00000004-720E-4A44-8F61-51C3E7F9F6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0E-4A44-8F61-51C3E7F9F6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0E-4A44-8F61-51C3E7F9F6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668</c:v>
                </c:pt>
                <c:pt idx="3">
                  <c:v>846</c:v>
                </c:pt>
                <c:pt idx="6">
                  <c:v>853</c:v>
                </c:pt>
                <c:pt idx="9">
                  <c:v>851</c:v>
                </c:pt>
                <c:pt idx="12">
                  <c:v>882</c:v>
                </c:pt>
              </c:numCache>
            </c:numRef>
          </c:val>
          <c:extLst>
            <c:ext xmlns:c16="http://schemas.microsoft.com/office/drawing/2014/chart" uri="{C3380CC4-5D6E-409C-BE32-E72D297353CC}">
              <c16:uniqueId val="{00000007-720E-4A44-8F61-51C3E7F9F6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327</c:v>
                </c:pt>
                <c:pt idx="2">
                  <c:v>#N/A</c:v>
                </c:pt>
                <c:pt idx="3">
                  <c:v>#N/A</c:v>
                </c:pt>
                <c:pt idx="4">
                  <c:v>380</c:v>
                </c:pt>
                <c:pt idx="5">
                  <c:v>#N/A</c:v>
                </c:pt>
                <c:pt idx="6">
                  <c:v>#N/A</c:v>
                </c:pt>
                <c:pt idx="7">
                  <c:v>399</c:v>
                </c:pt>
                <c:pt idx="8">
                  <c:v>#N/A</c:v>
                </c:pt>
                <c:pt idx="9">
                  <c:v>#N/A</c:v>
                </c:pt>
                <c:pt idx="10">
                  <c:v>425</c:v>
                </c:pt>
                <c:pt idx="11">
                  <c:v>#N/A</c:v>
                </c:pt>
                <c:pt idx="12">
                  <c:v>#N/A</c:v>
                </c:pt>
                <c:pt idx="13">
                  <c:v>429</c:v>
                </c:pt>
                <c:pt idx="14">
                  <c:v>#N/A</c:v>
                </c:pt>
              </c:numCache>
            </c:numRef>
          </c:val>
          <c:smooth val="0"/>
          <c:extLst>
            <c:ext xmlns:c16="http://schemas.microsoft.com/office/drawing/2014/chart" uri="{C3380CC4-5D6E-409C-BE32-E72D297353CC}">
              <c16:uniqueId val="{00000008-720E-4A44-8F61-51C3E7F9F6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7824</c:v>
                </c:pt>
                <c:pt idx="5">
                  <c:v>7467</c:v>
                </c:pt>
                <c:pt idx="8">
                  <c:v>7324</c:v>
                </c:pt>
                <c:pt idx="11">
                  <c:v>6973</c:v>
                </c:pt>
                <c:pt idx="14">
                  <c:v>6827</c:v>
                </c:pt>
              </c:numCache>
            </c:numRef>
          </c:val>
          <c:extLst>
            <c:ext xmlns:c16="http://schemas.microsoft.com/office/drawing/2014/chart" uri="{C3380CC4-5D6E-409C-BE32-E72D297353CC}">
              <c16:uniqueId val="{00000000-BC7A-418B-B856-F01CE95E55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37</c:v>
                </c:pt>
                <c:pt idx="5">
                  <c:v>32</c:v>
                </c:pt>
                <c:pt idx="8">
                  <c:v>27</c:v>
                </c:pt>
                <c:pt idx="11">
                  <c:v>30</c:v>
                </c:pt>
                <c:pt idx="14">
                  <c:v>25</c:v>
                </c:pt>
              </c:numCache>
            </c:numRef>
          </c:val>
          <c:extLst>
            <c:ext xmlns:c16="http://schemas.microsoft.com/office/drawing/2014/chart" uri="{C3380CC4-5D6E-409C-BE32-E72D297353CC}">
              <c16:uniqueId val="{00000001-BC7A-418B-B856-F01CE95E55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2213</c:v>
                </c:pt>
                <c:pt idx="5">
                  <c:v>2077</c:v>
                </c:pt>
                <c:pt idx="8">
                  <c:v>1844</c:v>
                </c:pt>
                <c:pt idx="11">
                  <c:v>1697</c:v>
                </c:pt>
                <c:pt idx="14">
                  <c:v>1785</c:v>
                </c:pt>
              </c:numCache>
            </c:numRef>
          </c:val>
          <c:extLst>
            <c:ext xmlns:c16="http://schemas.microsoft.com/office/drawing/2014/chart" uri="{C3380CC4-5D6E-409C-BE32-E72D297353CC}">
              <c16:uniqueId val="{00000002-BC7A-418B-B856-F01CE95E55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7A-418B-B856-F01CE95E55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7A-418B-B856-F01CE95E55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7A-418B-B856-F01CE95E55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675</c:v>
                </c:pt>
                <c:pt idx="3">
                  <c:v>684</c:v>
                </c:pt>
                <c:pt idx="6">
                  <c:v>663</c:v>
                </c:pt>
                <c:pt idx="9">
                  <c:v>651</c:v>
                </c:pt>
                <c:pt idx="12">
                  <c:v>625</c:v>
                </c:pt>
              </c:numCache>
            </c:numRef>
          </c:val>
          <c:extLst>
            <c:ext xmlns:c16="http://schemas.microsoft.com/office/drawing/2014/chart" uri="{C3380CC4-5D6E-409C-BE32-E72D297353CC}">
              <c16:uniqueId val="{00000006-BC7A-418B-B856-F01CE95E55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126</c:v>
                </c:pt>
                <c:pt idx="3">
                  <c:v>134</c:v>
                </c:pt>
                <c:pt idx="6">
                  <c:v>199</c:v>
                </c:pt>
                <c:pt idx="9">
                  <c:v>271</c:v>
                </c:pt>
                <c:pt idx="12">
                  <c:v>320</c:v>
                </c:pt>
              </c:numCache>
            </c:numRef>
          </c:val>
          <c:extLst>
            <c:ext xmlns:c16="http://schemas.microsoft.com/office/drawing/2014/chart" uri="{C3380CC4-5D6E-409C-BE32-E72D297353CC}">
              <c16:uniqueId val="{00000007-BC7A-418B-B856-F01CE95E55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3167</c:v>
                </c:pt>
                <c:pt idx="3">
                  <c:v>3047</c:v>
                </c:pt>
                <c:pt idx="6">
                  <c:v>2905</c:v>
                </c:pt>
                <c:pt idx="9">
                  <c:v>2568</c:v>
                </c:pt>
                <c:pt idx="12">
                  <c:v>2271</c:v>
                </c:pt>
              </c:numCache>
            </c:numRef>
          </c:val>
          <c:extLst>
            <c:ext xmlns:c16="http://schemas.microsoft.com/office/drawing/2014/chart" uri="{C3380CC4-5D6E-409C-BE32-E72D297353CC}">
              <c16:uniqueId val="{00000008-BC7A-418B-B856-F01CE95E55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C7A-418B-B856-F01CE95E55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9093</c:v>
                </c:pt>
                <c:pt idx="3">
                  <c:v>8830</c:v>
                </c:pt>
                <c:pt idx="6">
                  <c:v>8569</c:v>
                </c:pt>
                <c:pt idx="9">
                  <c:v>8335</c:v>
                </c:pt>
                <c:pt idx="12">
                  <c:v>8107</c:v>
                </c:pt>
              </c:numCache>
            </c:numRef>
          </c:val>
          <c:extLst>
            <c:ext xmlns:c16="http://schemas.microsoft.com/office/drawing/2014/chart" uri="{C3380CC4-5D6E-409C-BE32-E72D297353CC}">
              <c16:uniqueId val="{0000000A-BC7A-418B-B856-F01CE95E55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2987</c:v>
                </c:pt>
                <c:pt idx="2">
                  <c:v>#N/A</c:v>
                </c:pt>
                <c:pt idx="3">
                  <c:v>#N/A</c:v>
                </c:pt>
                <c:pt idx="4">
                  <c:v>3118</c:v>
                </c:pt>
                <c:pt idx="5">
                  <c:v>#N/A</c:v>
                </c:pt>
                <c:pt idx="6">
                  <c:v>#N/A</c:v>
                </c:pt>
                <c:pt idx="7">
                  <c:v>3143</c:v>
                </c:pt>
                <c:pt idx="8">
                  <c:v>#N/A</c:v>
                </c:pt>
                <c:pt idx="9">
                  <c:v>#N/A</c:v>
                </c:pt>
                <c:pt idx="10">
                  <c:v>3125</c:v>
                </c:pt>
                <c:pt idx="11">
                  <c:v>#N/A</c:v>
                </c:pt>
                <c:pt idx="12">
                  <c:v>#N/A</c:v>
                </c:pt>
                <c:pt idx="13">
                  <c:v>2686</c:v>
                </c:pt>
                <c:pt idx="14">
                  <c:v>#N/A</c:v>
                </c:pt>
              </c:numCache>
            </c:numRef>
          </c:val>
          <c:smooth val="0"/>
          <c:extLst>
            <c:ext xmlns:c16="http://schemas.microsoft.com/office/drawing/2014/chart" uri="{C3380CC4-5D6E-409C-BE32-E72D297353CC}">
              <c16:uniqueId val="{0000000B-BC7A-418B-B856-F01CE95E55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741</c:v>
                </c:pt>
                <c:pt idx="1">
                  <c:v>599</c:v>
                </c:pt>
                <c:pt idx="2">
                  <c:v>699</c:v>
                </c:pt>
              </c:numCache>
            </c:numRef>
          </c:val>
          <c:extLst>
            <c:ext xmlns:c16="http://schemas.microsoft.com/office/drawing/2014/chart" uri="{C3380CC4-5D6E-409C-BE32-E72D297353CC}">
              <c16:uniqueId val="{00000000-4937-4168-92B8-8AF8627A18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74</c:v>
                </c:pt>
                <c:pt idx="1">
                  <c:v>80</c:v>
                </c:pt>
                <c:pt idx="2">
                  <c:v>86</c:v>
                </c:pt>
              </c:numCache>
            </c:numRef>
          </c:val>
          <c:extLst>
            <c:ext xmlns:c16="http://schemas.microsoft.com/office/drawing/2014/chart" uri="{C3380CC4-5D6E-409C-BE32-E72D297353CC}">
              <c16:uniqueId val="{00000001-4937-4168-92B8-8AF8627A18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549</c:v>
                </c:pt>
                <c:pt idx="1">
                  <c:v>517</c:v>
                </c:pt>
                <c:pt idx="2">
                  <c:v>543</c:v>
                </c:pt>
              </c:numCache>
            </c:numRef>
          </c:val>
          <c:extLst>
            <c:ext xmlns:c16="http://schemas.microsoft.com/office/drawing/2014/chart" uri="{C3380CC4-5D6E-409C-BE32-E72D297353CC}">
              <c16:uniqueId val="{00000002-4937-4168-92B8-8AF8627A18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7,248
7,193
737.56
8,191,573
7,717,875
447,109
4,215,992
8,107,027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町税では、</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法人税において暖冬により建設業等が減収となった一方、新型コロナウイルス感染症や暖冬の影響が比較的小さかった個人住民税が増加したこととで、前年度を上回る税収となった。しかしながら</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、少子高齢化等に伴う人口減の影響が大きく、類似団体に比べ財政基盤が弱いことから、今後とも徴収強化等による歳入確保を図るとともに、行政事務の効率化などにより歳出抑制に努めていく。</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4233</xdr:rowOff>
    </xdr:to>
    <xdr:cxnSp macro="">
      <xdr:nvCxnSpPr>
        <xdr:cNvPr id="73" name="直線コネクタ 72"/>
        <xdr:cNvCxnSpPr/>
      </xdr:nvCxnSpPr>
      <xdr:spPr>
        <a:xfrm flipV="1">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15724</xdr:rowOff>
    </xdr:to>
    <xdr:cxnSp macro="">
      <xdr:nvCxnSpPr>
        <xdr:cNvPr id="76" name="直線コネクタ 75"/>
        <xdr:cNvCxnSpPr/>
      </xdr:nvCxnSpPr>
      <xdr:spPr>
        <a:xfrm flipV="1">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0"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経常一般財源では、</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地方税が増加したほか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、普通交付税も</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増加</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したことなどから、経常収支比率は前年度比</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ポイント</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減</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の</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87.4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年度以降に実施した小国小学校本体工事等に係る地方債の元金償還が始まっており、今後数年間は公債費の</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ピークを迎えること</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が見込まれることから、一層の経常経費の節減を図りつつ、効果と効率を見極めながら事業の取捨選択に努めていく。</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64</xdr:row>
      <xdr:rowOff>102108</xdr:rowOff>
    </xdr:to>
    <xdr:cxnSp macro="">
      <xdr:nvCxnSpPr>
        <xdr:cNvPr id="131" name="直線コネクタ 130"/>
        <xdr:cNvCxnSpPr/>
      </xdr:nvCxnSpPr>
      <xdr:spPr>
        <a:xfrm flipV="1">
          <a:off x="4114800" y="10910824"/>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64</xdr:row>
      <xdr:rowOff>102108</xdr:rowOff>
    </xdr:to>
    <xdr:cxnSp macro="">
      <xdr:nvCxnSpPr>
        <xdr:cNvPr id="134" name="直線コネクタ 133"/>
        <xdr:cNvCxnSpPr/>
      </xdr:nvCxnSpPr>
      <xdr:spPr>
        <a:xfrm>
          <a:off x="3225800" y="110266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64</xdr:row>
      <xdr:rowOff>53848</xdr:rowOff>
    </xdr:to>
    <xdr:cxnSp macro="">
      <xdr:nvCxnSpPr>
        <xdr:cNvPr id="137" name="直線コネクタ 136"/>
        <xdr:cNvCxnSpPr/>
      </xdr:nvCxnSpPr>
      <xdr:spPr>
        <a:xfrm>
          <a:off x="2336800" y="11026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64</xdr:row>
      <xdr:rowOff>53848</xdr:rowOff>
    </xdr:to>
    <xdr:cxnSp macro="">
      <xdr:nvCxnSpPr>
        <xdr:cNvPr id="140" name="直線コネクタ 139"/>
        <xdr:cNvCxnSpPr/>
      </xdr:nvCxnSpPr>
      <xdr:spPr>
        <a:xfrm>
          <a:off x="1447800" y="1077569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50" name="楕円 149"/>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51" name="財政構造の弾力性該当値テキスト"/>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2" name="楕円 151"/>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3" name="テキスト ボックス 152"/>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4" name="楕円 153"/>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5" name="テキスト ボックス 154"/>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6" name="楕円 155"/>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7" name="テキスト ボックス 156"/>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8" name="楕円 157"/>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59" name="テキスト ボックス 158"/>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本町は豪雪地帯であり、維持補修費のなかでも冬期間の除排雪経費が大きいことから、類似団体内平均を大きく上回ることとなっている。冬季間の除排雪については</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必要不可欠であるが</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、除排雪対策路線や出動基準の適正化を図りながら、安定的、効率的な除排雪対策に取り組</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みながら経費の節減に努めていく必要がある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また人件費においては、行政事務改善及び定員適正化計画等に基づき、計画的な人員管理に努めていく。</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133685</xdr:rowOff>
    </xdr:from>
    <xdr:to>
      <xdr:col>23</xdr:col>
      <xdr:colOff>133350</xdr:colOff>
      <xdr:row>84</xdr:row>
      <xdr:rowOff>149808</xdr:rowOff>
    </xdr:to>
    <xdr:cxnSp macro="">
      <xdr:nvCxnSpPr>
        <xdr:cNvPr id="196" name="直線コネクタ 195"/>
        <xdr:cNvCxnSpPr/>
      </xdr:nvCxnSpPr>
      <xdr:spPr>
        <a:xfrm>
          <a:off x="4114800" y="14364035"/>
          <a:ext cx="838200" cy="18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133685</xdr:rowOff>
    </xdr:from>
    <xdr:to>
      <xdr:col>19</xdr:col>
      <xdr:colOff>133350</xdr:colOff>
      <xdr:row>84</xdr:row>
      <xdr:rowOff>113681</xdr:rowOff>
    </xdr:to>
    <xdr:cxnSp macro="">
      <xdr:nvCxnSpPr>
        <xdr:cNvPr id="199" name="直線コネクタ 198"/>
        <xdr:cNvCxnSpPr/>
      </xdr:nvCxnSpPr>
      <xdr:spPr>
        <a:xfrm flipV="1">
          <a:off x="3225800" y="14364035"/>
          <a:ext cx="889000" cy="15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61347</xdr:rowOff>
    </xdr:from>
    <xdr:to>
      <xdr:col>15</xdr:col>
      <xdr:colOff>82550</xdr:colOff>
      <xdr:row>84</xdr:row>
      <xdr:rowOff>113681</xdr:rowOff>
    </xdr:to>
    <xdr:cxnSp macro="">
      <xdr:nvCxnSpPr>
        <xdr:cNvPr id="202" name="直線コネクタ 201"/>
        <xdr:cNvCxnSpPr/>
      </xdr:nvCxnSpPr>
      <xdr:spPr>
        <a:xfrm>
          <a:off x="2336800" y="14463147"/>
          <a:ext cx="889000" cy="5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77747</xdr:rowOff>
    </xdr:from>
    <xdr:to>
      <xdr:col>11</xdr:col>
      <xdr:colOff>31750</xdr:colOff>
      <xdr:row>84</xdr:row>
      <xdr:rowOff>61347</xdr:rowOff>
    </xdr:to>
    <xdr:cxnSp macro="">
      <xdr:nvCxnSpPr>
        <xdr:cNvPr id="205" name="直線コネクタ 204"/>
        <xdr:cNvCxnSpPr/>
      </xdr:nvCxnSpPr>
      <xdr:spPr>
        <a:xfrm>
          <a:off x="1447800" y="14308097"/>
          <a:ext cx="889000" cy="15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99008</xdr:rowOff>
    </xdr:from>
    <xdr:to>
      <xdr:col>23</xdr:col>
      <xdr:colOff>184150</xdr:colOff>
      <xdr:row>85</xdr:row>
      <xdr:rowOff>29158</xdr:rowOff>
    </xdr:to>
    <xdr:sp macro="" textlink="">
      <xdr:nvSpPr>
        <xdr:cNvPr id="215" name="楕円 214"/>
        <xdr:cNvSpPr/>
      </xdr:nvSpPr>
      <xdr:spPr>
        <a:xfrm>
          <a:off x="4902200" y="1450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71085</xdr:rowOff>
    </xdr:from>
    <xdr:ext cx="762000" cy="259045"/>
    <xdr:sp macro="" textlink="">
      <xdr:nvSpPr>
        <xdr:cNvPr id="216" name="人件費・物件費等の状況該当値テキスト"/>
        <xdr:cNvSpPr txBox="1"/>
      </xdr:nvSpPr>
      <xdr:spPr>
        <a:xfrm>
          <a:off x="5041900" y="1447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82885</xdr:rowOff>
    </xdr:from>
    <xdr:to>
      <xdr:col>19</xdr:col>
      <xdr:colOff>184150</xdr:colOff>
      <xdr:row>84</xdr:row>
      <xdr:rowOff>13035</xdr:rowOff>
    </xdr:to>
    <xdr:sp macro="" textlink="">
      <xdr:nvSpPr>
        <xdr:cNvPr id="217" name="楕円 216"/>
        <xdr:cNvSpPr/>
      </xdr:nvSpPr>
      <xdr:spPr>
        <a:xfrm>
          <a:off x="4064000" y="1431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169262</xdr:rowOff>
    </xdr:from>
    <xdr:ext cx="736600" cy="259045"/>
    <xdr:sp macro="" textlink="">
      <xdr:nvSpPr>
        <xdr:cNvPr id="218" name="テキスト ボックス 217"/>
        <xdr:cNvSpPr txBox="1"/>
      </xdr:nvSpPr>
      <xdr:spPr>
        <a:xfrm>
          <a:off x="3733800" y="14399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62881</xdr:rowOff>
    </xdr:from>
    <xdr:to>
      <xdr:col>15</xdr:col>
      <xdr:colOff>133350</xdr:colOff>
      <xdr:row>84</xdr:row>
      <xdr:rowOff>164481</xdr:rowOff>
    </xdr:to>
    <xdr:sp macro="" textlink="">
      <xdr:nvSpPr>
        <xdr:cNvPr id="219" name="楕円 218"/>
        <xdr:cNvSpPr/>
      </xdr:nvSpPr>
      <xdr:spPr>
        <a:xfrm>
          <a:off x="3175000" y="144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149258</xdr:rowOff>
    </xdr:from>
    <xdr:ext cx="762000" cy="259045"/>
    <xdr:sp macro="" textlink="">
      <xdr:nvSpPr>
        <xdr:cNvPr id="220" name="テキスト ボックス 219"/>
        <xdr:cNvSpPr txBox="1"/>
      </xdr:nvSpPr>
      <xdr:spPr>
        <a:xfrm>
          <a:off x="2844800" y="1455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10547</xdr:rowOff>
    </xdr:from>
    <xdr:to>
      <xdr:col>11</xdr:col>
      <xdr:colOff>82550</xdr:colOff>
      <xdr:row>84</xdr:row>
      <xdr:rowOff>112147</xdr:rowOff>
    </xdr:to>
    <xdr:sp macro="" textlink="">
      <xdr:nvSpPr>
        <xdr:cNvPr id="221" name="楕円 220"/>
        <xdr:cNvSpPr/>
      </xdr:nvSpPr>
      <xdr:spPr>
        <a:xfrm>
          <a:off x="2286000" y="144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96924</xdr:rowOff>
    </xdr:from>
    <xdr:ext cx="762000" cy="259045"/>
    <xdr:sp macro="" textlink="">
      <xdr:nvSpPr>
        <xdr:cNvPr id="222" name="テキスト ボックス 221"/>
        <xdr:cNvSpPr txBox="1"/>
      </xdr:nvSpPr>
      <xdr:spPr>
        <a:xfrm>
          <a:off x="1955800" y="1449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26947</xdr:rowOff>
    </xdr:from>
    <xdr:to>
      <xdr:col>7</xdr:col>
      <xdr:colOff>31750</xdr:colOff>
      <xdr:row>83</xdr:row>
      <xdr:rowOff>128547</xdr:rowOff>
    </xdr:to>
    <xdr:sp macro="" textlink="">
      <xdr:nvSpPr>
        <xdr:cNvPr id="223" name="楕円 222"/>
        <xdr:cNvSpPr/>
      </xdr:nvSpPr>
      <xdr:spPr>
        <a:xfrm>
          <a:off x="1397000" y="142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113324</xdr:rowOff>
    </xdr:from>
    <xdr:ext cx="762000" cy="259045"/>
    <xdr:sp macro="" textlink="">
      <xdr:nvSpPr>
        <xdr:cNvPr id="224" name="テキスト ボックス 223"/>
        <xdr:cNvSpPr txBox="1"/>
      </xdr:nvSpPr>
      <xdr:spPr>
        <a:xfrm>
          <a:off x="1066800" y="1434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給与については人事院勧告に準じて改定を行っており、平成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年度までは類似団体内平均値を下回っていたが、平成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年度以降は</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類似団体</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内平均値を上回ることとなった</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。さらに令和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年度においては類似団体平均値と一致する形となった。</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87</xdr:row>
      <xdr:rowOff>45055</xdr:rowOff>
    </xdr:to>
    <xdr:cxnSp macro="">
      <xdr:nvCxnSpPr>
        <xdr:cNvPr id="260" name="直線コネクタ 259"/>
        <xdr:cNvCxnSpPr/>
      </xdr:nvCxnSpPr>
      <xdr:spPr>
        <a:xfrm flipV="1">
          <a:off x="16179800" y="14754377"/>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79527</xdr:rowOff>
    </xdr:to>
    <xdr:cxnSp macro="">
      <xdr:nvCxnSpPr>
        <xdr:cNvPr id="263" name="直線コネクタ 262"/>
        <xdr:cNvCxnSpPr/>
      </xdr:nvCxnSpPr>
      <xdr:spPr>
        <a:xfrm flipV="1">
          <a:off x="15290800" y="149612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87</xdr:row>
      <xdr:rowOff>79527</xdr:rowOff>
    </xdr:to>
    <xdr:cxnSp macro="">
      <xdr:nvCxnSpPr>
        <xdr:cNvPr id="266" name="直線コネクタ 265"/>
        <xdr:cNvCxnSpPr/>
      </xdr:nvCxnSpPr>
      <xdr:spPr>
        <a:xfrm>
          <a:off x="14401800" y="1478884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44148</xdr:rowOff>
    </xdr:to>
    <xdr:cxnSp macro="">
      <xdr:nvCxnSpPr>
        <xdr:cNvPr id="269" name="直線コネクタ 268"/>
        <xdr:cNvCxnSpPr/>
      </xdr:nvCxnSpPr>
      <xdr:spPr>
        <a:xfrm>
          <a:off x="13512800" y="146739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9" name="楕円 278"/>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102404</xdr:rowOff>
    </xdr:from>
    <xdr:ext cx="762000" cy="259045"/>
    <xdr:sp macro="" textlink="">
      <xdr:nvSpPr>
        <xdr:cNvPr id="280" name="給与水準   （国との比較）該当値テキスト"/>
        <xdr:cNvSpPr txBox="1"/>
      </xdr:nvSpPr>
      <xdr:spPr>
        <a:xfrm>
          <a:off x="17106900" y="1467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81" name="楕円 280"/>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82" name="テキスト ボックス 281"/>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3" name="楕円 282"/>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4" name="テキスト ボックス 283"/>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5" name="楕円 284"/>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105125</xdr:rowOff>
    </xdr:from>
    <xdr:ext cx="762000" cy="259045"/>
    <xdr:sp macro="" textlink="">
      <xdr:nvSpPr>
        <xdr:cNvPr id="286" name="テキスト ボックス 285"/>
        <xdr:cNvSpPr txBox="1"/>
      </xdr:nvSpPr>
      <xdr:spPr>
        <a:xfrm>
          <a:off x="14020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7" name="楕円 286"/>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8" name="テキスト ボックス 287"/>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本町では、平成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15</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月に定員管理適正化計画を策定し、平成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月に見直しを行いながら、これまで計画的に職員数の削減を進めてきている。また、平成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18</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月には「小国町行財政改革推進方針（集中改革プラン）」を設定して計画を更新してきている。これまでは類似団体内平均値</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と同水準程度であったが、近年増加傾向にある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本町は面積</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737.6</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㎢と広大であり、その</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中</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に</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90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余の集落が散在し、周囲を山岳地に囲まれ、他の市町村からも遠隔となっている。必要な行政サービスを維持しながら、スリムで効率的な行財政運営を行っていくため、今後も定員管理適正化計画をふまえ、計画的に職員数の管理を行っていく。</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133985</xdr:rowOff>
    </xdr:from>
    <xdr:to>
      <xdr:col>81</xdr:col>
      <xdr:colOff>44450</xdr:colOff>
      <xdr:row>60</xdr:row>
      <xdr:rowOff>141224</xdr:rowOff>
    </xdr:to>
    <xdr:cxnSp macro="">
      <xdr:nvCxnSpPr>
        <xdr:cNvPr id="319" name="直線コネクタ 318"/>
        <xdr:cNvCxnSpPr/>
      </xdr:nvCxnSpPr>
      <xdr:spPr>
        <a:xfrm flipV="1">
          <a:off x="16179800" y="1042098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109855</xdr:rowOff>
    </xdr:from>
    <xdr:to>
      <xdr:col>77</xdr:col>
      <xdr:colOff>44450</xdr:colOff>
      <xdr:row>60</xdr:row>
      <xdr:rowOff>141224</xdr:rowOff>
    </xdr:to>
    <xdr:cxnSp macro="">
      <xdr:nvCxnSpPr>
        <xdr:cNvPr id="322" name="直線コネクタ 321"/>
        <xdr:cNvCxnSpPr/>
      </xdr:nvCxnSpPr>
      <xdr:spPr>
        <a:xfrm>
          <a:off x="15290800" y="1039685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84519</xdr:rowOff>
    </xdr:from>
    <xdr:to>
      <xdr:col>72</xdr:col>
      <xdr:colOff>203200</xdr:colOff>
      <xdr:row>60</xdr:row>
      <xdr:rowOff>109855</xdr:rowOff>
    </xdr:to>
    <xdr:cxnSp macro="">
      <xdr:nvCxnSpPr>
        <xdr:cNvPr id="325" name="直線コネクタ 324"/>
        <xdr:cNvCxnSpPr/>
      </xdr:nvCxnSpPr>
      <xdr:spPr>
        <a:xfrm>
          <a:off x="14401800" y="10371519"/>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63405</xdr:rowOff>
    </xdr:from>
    <xdr:to>
      <xdr:col>68</xdr:col>
      <xdr:colOff>152400</xdr:colOff>
      <xdr:row>60</xdr:row>
      <xdr:rowOff>84519</xdr:rowOff>
    </xdr:to>
    <xdr:cxnSp macro="">
      <xdr:nvCxnSpPr>
        <xdr:cNvPr id="328" name="直線コネクタ 327"/>
        <xdr:cNvCxnSpPr/>
      </xdr:nvCxnSpPr>
      <xdr:spPr>
        <a:xfrm>
          <a:off x="13512800" y="10350405"/>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83185</xdr:rowOff>
    </xdr:from>
    <xdr:to>
      <xdr:col>81</xdr:col>
      <xdr:colOff>95250</xdr:colOff>
      <xdr:row>61</xdr:row>
      <xdr:rowOff>13335</xdr:rowOff>
    </xdr:to>
    <xdr:sp macro="" textlink="">
      <xdr:nvSpPr>
        <xdr:cNvPr id="338" name="楕円 337"/>
        <xdr:cNvSpPr/>
      </xdr:nvSpPr>
      <xdr:spPr>
        <a:xfrm>
          <a:off x="16967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55262</xdr:rowOff>
    </xdr:from>
    <xdr:ext cx="762000" cy="259045"/>
    <xdr:sp macro="" textlink="">
      <xdr:nvSpPr>
        <xdr:cNvPr id="339" name="定員管理の状況該当値テキスト"/>
        <xdr:cNvSpPr txBox="1"/>
      </xdr:nvSpPr>
      <xdr:spPr>
        <a:xfrm>
          <a:off x="17106900" y="1034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90424</xdr:rowOff>
    </xdr:from>
    <xdr:to>
      <xdr:col>77</xdr:col>
      <xdr:colOff>95250</xdr:colOff>
      <xdr:row>61</xdr:row>
      <xdr:rowOff>20574</xdr:rowOff>
    </xdr:to>
    <xdr:sp macro="" textlink="">
      <xdr:nvSpPr>
        <xdr:cNvPr id="340" name="楕円 339"/>
        <xdr:cNvSpPr/>
      </xdr:nvSpPr>
      <xdr:spPr>
        <a:xfrm>
          <a:off x="16129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5351</xdr:rowOff>
    </xdr:from>
    <xdr:ext cx="736600" cy="259045"/>
    <xdr:sp macro="" textlink="">
      <xdr:nvSpPr>
        <xdr:cNvPr id="341" name="テキスト ボックス 340"/>
        <xdr:cNvSpPr txBox="1"/>
      </xdr:nvSpPr>
      <xdr:spPr>
        <a:xfrm>
          <a:off x="15798800" y="1046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59055</xdr:rowOff>
    </xdr:from>
    <xdr:to>
      <xdr:col>73</xdr:col>
      <xdr:colOff>44450</xdr:colOff>
      <xdr:row>60</xdr:row>
      <xdr:rowOff>160655</xdr:rowOff>
    </xdr:to>
    <xdr:sp macro="" textlink="">
      <xdr:nvSpPr>
        <xdr:cNvPr id="342" name="楕円 341"/>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145432</xdr:rowOff>
    </xdr:from>
    <xdr:ext cx="762000" cy="259045"/>
    <xdr:sp macro="" textlink="">
      <xdr:nvSpPr>
        <xdr:cNvPr id="343" name="テキスト ボックス 342"/>
        <xdr:cNvSpPr txBox="1"/>
      </xdr:nvSpPr>
      <xdr:spPr>
        <a:xfrm>
          <a:off x="14909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33719</xdr:rowOff>
    </xdr:from>
    <xdr:to>
      <xdr:col>68</xdr:col>
      <xdr:colOff>203200</xdr:colOff>
      <xdr:row>60</xdr:row>
      <xdr:rowOff>135319</xdr:rowOff>
    </xdr:to>
    <xdr:sp macro="" textlink="">
      <xdr:nvSpPr>
        <xdr:cNvPr id="344" name="楕円 343"/>
        <xdr:cNvSpPr/>
      </xdr:nvSpPr>
      <xdr:spPr>
        <a:xfrm>
          <a:off x="14351000" y="10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120096</xdr:rowOff>
    </xdr:from>
    <xdr:ext cx="762000" cy="259045"/>
    <xdr:sp macro="" textlink="">
      <xdr:nvSpPr>
        <xdr:cNvPr id="345" name="テキスト ボックス 344"/>
        <xdr:cNvSpPr txBox="1"/>
      </xdr:nvSpPr>
      <xdr:spPr>
        <a:xfrm>
          <a:off x="14020800" y="104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12605</xdr:rowOff>
    </xdr:from>
    <xdr:to>
      <xdr:col>64</xdr:col>
      <xdr:colOff>152400</xdr:colOff>
      <xdr:row>60</xdr:row>
      <xdr:rowOff>114205</xdr:rowOff>
    </xdr:to>
    <xdr:sp macro="" textlink="">
      <xdr:nvSpPr>
        <xdr:cNvPr id="346" name="楕円 345"/>
        <xdr:cNvSpPr/>
      </xdr:nvSpPr>
      <xdr:spPr>
        <a:xfrm>
          <a:off x="13462000" y="102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98982</xdr:rowOff>
    </xdr:from>
    <xdr:ext cx="762000" cy="259045"/>
    <xdr:sp macro="" textlink="">
      <xdr:nvSpPr>
        <xdr:cNvPr id="347" name="テキスト ボックス 346"/>
        <xdr:cNvSpPr txBox="1"/>
      </xdr:nvSpPr>
      <xdr:spPr>
        <a:xfrm>
          <a:off x="13131800" y="1038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年度以降の大型事業に伴う、過疎対策事業債や緊急防災・減災事業債等の元金償還の開始に伴い、令和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年度においては実質公債費比率</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0.4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ポイント増加した。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今後数年間は公債費の割合が増加し</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ピークを迎える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見込みとなるため、引き続き、自主財源の確保や有利な財源措置に努めていくこととする。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159596</xdr:rowOff>
    </xdr:from>
    <xdr:to>
      <xdr:col>81</xdr:col>
      <xdr:colOff>44450</xdr:colOff>
      <xdr:row>44</xdr:row>
      <xdr:rowOff>20320</xdr:rowOff>
    </xdr:to>
    <xdr:cxnSp macro="">
      <xdr:nvCxnSpPr>
        <xdr:cNvPr id="380" name="直線コネクタ 379"/>
        <xdr:cNvCxnSpPr/>
      </xdr:nvCxnSpPr>
      <xdr:spPr>
        <a:xfrm>
          <a:off x="16179800" y="75319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159596</xdr:rowOff>
    </xdr:to>
    <xdr:cxnSp macro="">
      <xdr:nvCxnSpPr>
        <xdr:cNvPr id="383" name="直線コネクタ 382"/>
        <xdr:cNvCxnSpPr/>
      </xdr:nvCxnSpPr>
      <xdr:spPr>
        <a:xfrm>
          <a:off x="15290800" y="74434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43</xdr:row>
      <xdr:rowOff>71120</xdr:rowOff>
    </xdr:to>
    <xdr:cxnSp macro="">
      <xdr:nvCxnSpPr>
        <xdr:cNvPr id="386" name="直線コネクタ 385"/>
        <xdr:cNvCxnSpPr/>
      </xdr:nvCxnSpPr>
      <xdr:spPr>
        <a:xfrm>
          <a:off x="14401800" y="73389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138006</xdr:rowOff>
    </xdr:to>
    <xdr:cxnSp macro="">
      <xdr:nvCxnSpPr>
        <xdr:cNvPr id="389" name="直線コネクタ 388"/>
        <xdr:cNvCxnSpPr/>
      </xdr:nvCxnSpPr>
      <xdr:spPr>
        <a:xfrm>
          <a:off x="13512800" y="725043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399" name="楕円 398"/>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113047</xdr:rowOff>
    </xdr:from>
    <xdr:ext cx="762000" cy="259045"/>
    <xdr:sp macro="" textlink="">
      <xdr:nvSpPr>
        <xdr:cNvPr id="400" name="公債費負担の状況該当値テキスト"/>
        <xdr:cNvSpPr txBox="1"/>
      </xdr:nvSpPr>
      <xdr:spPr>
        <a:xfrm>
          <a:off x="17106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108796</xdr:rowOff>
    </xdr:from>
    <xdr:to>
      <xdr:col>77</xdr:col>
      <xdr:colOff>95250</xdr:colOff>
      <xdr:row>44</xdr:row>
      <xdr:rowOff>38946</xdr:rowOff>
    </xdr:to>
    <xdr:sp macro="" textlink="">
      <xdr:nvSpPr>
        <xdr:cNvPr id="401" name="楕円 400"/>
        <xdr:cNvSpPr/>
      </xdr:nvSpPr>
      <xdr:spPr>
        <a:xfrm>
          <a:off x="16129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23723</xdr:rowOff>
    </xdr:from>
    <xdr:ext cx="736600" cy="259045"/>
    <xdr:sp macro="" textlink="">
      <xdr:nvSpPr>
        <xdr:cNvPr id="402" name="テキスト ボックス 401"/>
        <xdr:cNvSpPr txBox="1"/>
      </xdr:nvSpPr>
      <xdr:spPr>
        <a:xfrm>
          <a:off x="15798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3" name="楕円 402"/>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4" name="テキスト ボックス 403"/>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5" name="楕円 404"/>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6" name="テキスト ボックス 405"/>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7" name="楕円 406"/>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8" name="テキスト ボックス 407"/>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以降、小国小学校本体工事や屋内運動場、防災情報伝達システム整備事業等の大型プロジェクトを実施したことから、起債残高が大幅に増加しており、また下水道事業特別会計における負担も大きくなっている。</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しかしながら令和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年度においては新型コロナウイルス感染症関連の補助金に加え、地方交付税が大幅に増加したことなどから、将来負担比率は前年度から</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16.2</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ポイント減少した。</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単年度では改善を見せているが、交付税等によって大きく左右されることがあり、</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今後も高い水準で推移することが見込まれることから、より有利な財源の確保と計画的な起債活用に努めていく</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必要がある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72136</xdr:rowOff>
    </xdr:from>
    <xdr:to>
      <xdr:col>81</xdr:col>
      <xdr:colOff>44450</xdr:colOff>
      <xdr:row>18</xdr:row>
      <xdr:rowOff>30988</xdr:rowOff>
    </xdr:to>
    <xdr:cxnSp macro="">
      <xdr:nvCxnSpPr>
        <xdr:cNvPr id="442" name="直線コネクタ 441"/>
        <xdr:cNvCxnSpPr/>
      </xdr:nvCxnSpPr>
      <xdr:spPr>
        <a:xfrm flipV="1">
          <a:off x="16179800" y="298678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29379</xdr:rowOff>
    </xdr:from>
    <xdr:to>
      <xdr:col>77</xdr:col>
      <xdr:colOff>44450</xdr:colOff>
      <xdr:row>18</xdr:row>
      <xdr:rowOff>30988</xdr:rowOff>
    </xdr:to>
    <xdr:cxnSp macro="">
      <xdr:nvCxnSpPr>
        <xdr:cNvPr id="445" name="直線コネクタ 444"/>
        <xdr:cNvCxnSpPr/>
      </xdr:nvCxnSpPr>
      <xdr:spPr>
        <a:xfrm>
          <a:off x="15290800" y="3115479"/>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18119</xdr:rowOff>
    </xdr:from>
    <xdr:to>
      <xdr:col>72</xdr:col>
      <xdr:colOff>203200</xdr:colOff>
      <xdr:row>18</xdr:row>
      <xdr:rowOff>29379</xdr:rowOff>
    </xdr:to>
    <xdr:cxnSp macro="">
      <xdr:nvCxnSpPr>
        <xdr:cNvPr id="448" name="直線コネクタ 447"/>
        <xdr:cNvCxnSpPr/>
      </xdr:nvCxnSpPr>
      <xdr:spPr>
        <a:xfrm>
          <a:off x="14401800" y="3104219"/>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145330</xdr:rowOff>
    </xdr:from>
    <xdr:to>
      <xdr:col>68</xdr:col>
      <xdr:colOff>152400</xdr:colOff>
      <xdr:row>18</xdr:row>
      <xdr:rowOff>18119</xdr:rowOff>
    </xdr:to>
    <xdr:cxnSp macro="">
      <xdr:nvCxnSpPr>
        <xdr:cNvPr id="451" name="直線コネクタ 450"/>
        <xdr:cNvCxnSpPr/>
      </xdr:nvCxnSpPr>
      <xdr:spPr>
        <a:xfrm>
          <a:off x="13512800" y="3059980"/>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21336</xdr:rowOff>
    </xdr:from>
    <xdr:to>
      <xdr:col>81</xdr:col>
      <xdr:colOff>95250</xdr:colOff>
      <xdr:row>17</xdr:row>
      <xdr:rowOff>122936</xdr:rowOff>
    </xdr:to>
    <xdr:sp macro="" textlink="">
      <xdr:nvSpPr>
        <xdr:cNvPr id="461" name="楕円 460"/>
        <xdr:cNvSpPr/>
      </xdr:nvSpPr>
      <xdr:spPr>
        <a:xfrm>
          <a:off x="16967200" y="29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164863</xdr:rowOff>
    </xdr:from>
    <xdr:ext cx="762000" cy="259045"/>
    <xdr:sp macro="" textlink="">
      <xdr:nvSpPr>
        <xdr:cNvPr id="462" name="将来負担の状況該当値テキスト"/>
        <xdr:cNvSpPr txBox="1"/>
      </xdr:nvSpPr>
      <xdr:spPr>
        <a:xfrm>
          <a:off x="17106900" y="290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151638</xdr:rowOff>
    </xdr:from>
    <xdr:to>
      <xdr:col>77</xdr:col>
      <xdr:colOff>95250</xdr:colOff>
      <xdr:row>18</xdr:row>
      <xdr:rowOff>81788</xdr:rowOff>
    </xdr:to>
    <xdr:sp macro="" textlink="">
      <xdr:nvSpPr>
        <xdr:cNvPr id="463" name="楕円 462"/>
        <xdr:cNvSpPr/>
      </xdr:nvSpPr>
      <xdr:spPr>
        <a:xfrm>
          <a:off x="16129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66565</xdr:rowOff>
    </xdr:from>
    <xdr:ext cx="736600" cy="259045"/>
    <xdr:sp macro="" textlink="">
      <xdr:nvSpPr>
        <xdr:cNvPr id="464" name="テキスト ボックス 463"/>
        <xdr:cNvSpPr txBox="1"/>
      </xdr:nvSpPr>
      <xdr:spPr>
        <a:xfrm>
          <a:off x="15798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150029</xdr:rowOff>
    </xdr:from>
    <xdr:to>
      <xdr:col>73</xdr:col>
      <xdr:colOff>44450</xdr:colOff>
      <xdr:row>18</xdr:row>
      <xdr:rowOff>80179</xdr:rowOff>
    </xdr:to>
    <xdr:sp macro="" textlink="">
      <xdr:nvSpPr>
        <xdr:cNvPr id="465" name="楕円 464"/>
        <xdr:cNvSpPr/>
      </xdr:nvSpPr>
      <xdr:spPr>
        <a:xfrm>
          <a:off x="152400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64956</xdr:rowOff>
    </xdr:from>
    <xdr:ext cx="762000" cy="259045"/>
    <xdr:sp macro="" textlink="">
      <xdr:nvSpPr>
        <xdr:cNvPr id="466" name="テキスト ボックス 465"/>
        <xdr:cNvSpPr txBox="1"/>
      </xdr:nvSpPr>
      <xdr:spPr>
        <a:xfrm>
          <a:off x="14909800" y="31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138769</xdr:rowOff>
    </xdr:from>
    <xdr:to>
      <xdr:col>68</xdr:col>
      <xdr:colOff>203200</xdr:colOff>
      <xdr:row>18</xdr:row>
      <xdr:rowOff>68919</xdr:rowOff>
    </xdr:to>
    <xdr:sp macro="" textlink="">
      <xdr:nvSpPr>
        <xdr:cNvPr id="467" name="楕円 466"/>
        <xdr:cNvSpPr/>
      </xdr:nvSpPr>
      <xdr:spPr>
        <a:xfrm>
          <a:off x="14351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53696</xdr:rowOff>
    </xdr:from>
    <xdr:ext cx="762000" cy="259045"/>
    <xdr:sp macro="" textlink="">
      <xdr:nvSpPr>
        <xdr:cNvPr id="468" name="テキスト ボックス 467"/>
        <xdr:cNvSpPr txBox="1"/>
      </xdr:nvSpPr>
      <xdr:spPr>
        <a:xfrm>
          <a:off x="14020800" y="31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94530</xdr:rowOff>
    </xdr:from>
    <xdr:to>
      <xdr:col>64</xdr:col>
      <xdr:colOff>152400</xdr:colOff>
      <xdr:row>18</xdr:row>
      <xdr:rowOff>24680</xdr:rowOff>
    </xdr:to>
    <xdr:sp macro="" textlink="">
      <xdr:nvSpPr>
        <xdr:cNvPr id="469" name="楕円 468"/>
        <xdr:cNvSpPr/>
      </xdr:nvSpPr>
      <xdr:spPr>
        <a:xfrm>
          <a:off x="13462000" y="30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9457</xdr:rowOff>
    </xdr:from>
    <xdr:ext cx="762000" cy="259045"/>
    <xdr:sp macro="" textlink="">
      <xdr:nvSpPr>
        <xdr:cNvPr id="470" name="テキスト ボックス 469"/>
        <xdr:cNvSpPr txBox="1"/>
      </xdr:nvSpPr>
      <xdr:spPr>
        <a:xfrm>
          <a:off x="13131800" y="309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7,248
7,193
737.56
8,191,573
7,717,875
447,109
4,215,992
8,107,027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15</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月定員管理適正化計画を策定し、平成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月に見直しを行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っており</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、職員数の削減、特殊勤務手当の廃止、特別職の報酬や管理職手当の減額等に取り組んでき</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た経過がある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これまでの</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継続的な人件費の抑制に努めてきた結果、</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21.7</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％と類似団体内平均値を下回っ</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ている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。今後も定員管理適正化計画をふまえ、人件費の抑制に努める。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90424</xdr:rowOff>
    </xdr:to>
    <xdr:cxnSp macro="">
      <xdr:nvCxnSpPr>
        <xdr:cNvPr id="64" name="直線コネクタ 63"/>
        <xdr:cNvCxnSpPr/>
      </xdr:nvCxnSpPr>
      <xdr:spPr>
        <a:xfrm>
          <a:off x="3987800" y="6235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62992</xdr:rowOff>
    </xdr:to>
    <xdr:cxnSp macro="">
      <xdr:nvCxnSpPr>
        <xdr:cNvPr id="67" name="直線コネクタ 66"/>
        <xdr:cNvCxnSpPr/>
      </xdr:nvCxnSpPr>
      <xdr:spPr>
        <a:xfrm>
          <a:off x="3098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12700</xdr:rowOff>
    </xdr:to>
    <xdr:cxnSp macro="">
      <xdr:nvCxnSpPr>
        <xdr:cNvPr id="70" name="直線コネクタ 69"/>
        <xdr:cNvCxnSpPr/>
      </xdr:nvCxnSpPr>
      <xdr:spPr>
        <a:xfrm>
          <a:off x="2209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35</xdr:row>
      <xdr:rowOff>161290</xdr:rowOff>
    </xdr:to>
    <xdr:cxnSp macro="">
      <xdr:nvCxnSpPr>
        <xdr:cNvPr id="73" name="直線コネクタ 72"/>
        <xdr:cNvCxnSpPr/>
      </xdr:nvCxnSpPr>
      <xdr:spPr>
        <a:xfrm>
          <a:off x="1320800" y="6148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会計年度任用職員制度が導入したことで、これまで物件費扱いであった賃金が人件費である報酬に変わったため、大幅に減少し昨年度より</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1.8</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ポイント減の</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10.2</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％となっている。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類似団体平均よりも低くなっているが、閉校した学校施設の管理経費や観光施設等の公共施設全般についても、施設の老朽化等により修繕や管理経費がかさんでいる状況にある。施設管理への指定管理者制度の導入により経費削減を図っているが、今後も歳出全般の抑制に努めていく。</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16</xdr:row>
      <xdr:rowOff>12700</xdr:rowOff>
    </xdr:to>
    <xdr:cxnSp macro="">
      <xdr:nvCxnSpPr>
        <xdr:cNvPr id="125" name="直線コネクタ 124"/>
        <xdr:cNvCxnSpPr/>
      </xdr:nvCxnSpPr>
      <xdr:spPr>
        <a:xfrm flipV="1">
          <a:off x="15671800" y="26187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12700</xdr:rowOff>
    </xdr:to>
    <xdr:cxnSp macro="">
      <xdr:nvCxnSpPr>
        <xdr:cNvPr id="128" name="直線コネクタ 127"/>
        <xdr:cNvCxnSpPr/>
      </xdr:nvCxnSpPr>
      <xdr:spPr>
        <a:xfrm>
          <a:off x="14782800" y="273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88900</xdr:rowOff>
    </xdr:to>
    <xdr:cxnSp macro="">
      <xdr:nvCxnSpPr>
        <xdr:cNvPr id="131" name="直線コネクタ 130"/>
        <xdr:cNvCxnSpPr/>
      </xdr:nvCxnSpPr>
      <xdr:spPr>
        <a:xfrm flipV="1">
          <a:off x="13893800" y="2733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88900</xdr:rowOff>
    </xdr:to>
    <xdr:cxnSp macro="">
      <xdr:nvCxnSpPr>
        <xdr:cNvPr id="134" name="直線コネクタ 133"/>
        <xdr:cNvCxnSpPr/>
      </xdr:nvCxnSpPr>
      <xdr:spPr>
        <a:xfrm>
          <a:off x="13004800" y="278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8" name="楕円 147"/>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49" name="テキスト ボックス 148"/>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0" name="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1" name="テキスト ボックス 150"/>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　児童手当や町独自の子育て支援策等を推進している</a:t>
          </a:r>
          <a:r>
            <a:rPr kumimoji="1" lang="ja-JP" altLang="en-US" sz="1100" baseline="0">
              <a:solidFill>
                <a:schemeClr val="dk1"/>
              </a:solidFill>
              <a:effectLst/>
              <a:latin typeface="ＭＳ Ｐ明朝" panose="02020600040205080304" pitchFamily="18" charset="-128"/>
              <a:ea typeface="ＭＳ Ｐ明朝" panose="02020600040205080304" pitchFamily="18" charset="-128"/>
              <a:cs typeface="+mn-cs"/>
            </a:rPr>
            <a:t>一方で</a:t>
          </a:r>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100" baseline="0">
              <a:solidFill>
                <a:schemeClr val="dk1"/>
              </a:solidFill>
              <a:effectLst/>
              <a:latin typeface="ＭＳ Ｐ明朝" panose="02020600040205080304" pitchFamily="18" charset="-128"/>
              <a:ea typeface="ＭＳ Ｐ明朝" panose="02020600040205080304" pitchFamily="18" charset="-128"/>
              <a:cs typeface="+mn-cs"/>
            </a:rPr>
            <a:t>少子化等により支給金額が減少していることなどから</a:t>
          </a:r>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前年度</a:t>
          </a:r>
          <a:r>
            <a:rPr kumimoji="1" lang="ja-JP" altLang="en-US" sz="1100" baseline="0">
              <a:solidFill>
                <a:schemeClr val="dk1"/>
              </a:solidFill>
              <a:effectLst/>
              <a:latin typeface="ＭＳ Ｐ明朝" panose="02020600040205080304" pitchFamily="18" charset="-128"/>
              <a:ea typeface="ＭＳ Ｐ明朝" panose="02020600040205080304" pitchFamily="18" charset="-128"/>
              <a:cs typeface="+mn-cs"/>
            </a:rPr>
            <a:t>から</a:t>
          </a:r>
          <a:r>
            <a:rPr kumimoji="1" lang="en-US" altLang="ja-JP" sz="1100" baseline="0">
              <a:solidFill>
                <a:schemeClr val="dk1"/>
              </a:solidFill>
              <a:effectLst/>
              <a:latin typeface="ＭＳ Ｐ明朝" panose="02020600040205080304" pitchFamily="18" charset="-128"/>
              <a:ea typeface="ＭＳ Ｐ明朝" panose="02020600040205080304" pitchFamily="18" charset="-128"/>
              <a:cs typeface="+mn-cs"/>
            </a:rPr>
            <a:t>1.2</a:t>
          </a:r>
          <a:r>
            <a:rPr kumimoji="1" lang="ja-JP" altLang="en-US" sz="1100" baseline="0">
              <a:solidFill>
                <a:schemeClr val="dk1"/>
              </a:solidFill>
              <a:effectLst/>
              <a:latin typeface="ＭＳ Ｐ明朝" panose="02020600040205080304" pitchFamily="18" charset="-128"/>
              <a:ea typeface="ＭＳ Ｐ明朝" panose="02020600040205080304" pitchFamily="18" charset="-128"/>
              <a:cs typeface="+mn-cs"/>
            </a:rPr>
            <a:t>ポイント減の</a:t>
          </a:r>
          <a:r>
            <a:rPr kumimoji="1" lang="en-US" altLang="ja-JP" sz="1100" baseline="0">
              <a:solidFill>
                <a:schemeClr val="dk1"/>
              </a:solidFill>
              <a:effectLst/>
              <a:latin typeface="ＭＳ Ｐ明朝" panose="02020600040205080304" pitchFamily="18" charset="-128"/>
              <a:ea typeface="ＭＳ Ｐ明朝" panose="02020600040205080304" pitchFamily="18" charset="-128"/>
              <a:cs typeface="+mn-cs"/>
            </a:rPr>
            <a:t>3.6</a:t>
          </a:r>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％とな</a:t>
          </a:r>
          <a:r>
            <a:rPr kumimoji="1" lang="ja-JP" altLang="en-US" sz="1100" baseline="0">
              <a:solidFill>
                <a:schemeClr val="dk1"/>
              </a:solidFill>
              <a:effectLst/>
              <a:latin typeface="ＭＳ Ｐ明朝" panose="02020600040205080304" pitchFamily="18" charset="-128"/>
              <a:ea typeface="ＭＳ Ｐ明朝" panose="02020600040205080304" pitchFamily="18" charset="-128"/>
              <a:cs typeface="+mn-cs"/>
            </a:rPr>
            <a:t>り、類似団体を下回る事となった。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100" baseline="0">
              <a:solidFill>
                <a:schemeClr val="dk1"/>
              </a:solidFill>
              <a:effectLst/>
              <a:latin typeface="ＭＳ Ｐ明朝" panose="02020600040205080304" pitchFamily="18" charset="-128"/>
              <a:ea typeface="ＭＳ Ｐ明朝" panose="02020600040205080304" pitchFamily="18" charset="-128"/>
              <a:cs typeface="+mn-cs"/>
            </a:rPr>
            <a:t>これまでは</a:t>
          </a:r>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類似団体内平均値を若干上回って</a:t>
          </a:r>
          <a:r>
            <a:rPr kumimoji="1" lang="ja-JP" altLang="en-US" sz="1100" baseline="0">
              <a:solidFill>
                <a:schemeClr val="dk1"/>
              </a:solidFill>
              <a:effectLst/>
              <a:latin typeface="ＭＳ Ｐ明朝" panose="02020600040205080304" pitchFamily="18" charset="-128"/>
              <a:ea typeface="ＭＳ Ｐ明朝" panose="02020600040205080304" pitchFamily="18" charset="-128"/>
              <a:cs typeface="+mn-cs"/>
            </a:rPr>
            <a:t>いたが</a:t>
          </a:r>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100" baseline="0">
              <a:solidFill>
                <a:schemeClr val="dk1"/>
              </a:solidFill>
              <a:effectLst/>
              <a:latin typeface="ＭＳ Ｐ明朝" panose="02020600040205080304" pitchFamily="18" charset="-128"/>
              <a:ea typeface="ＭＳ Ｐ明朝" panose="02020600040205080304" pitchFamily="18" charset="-128"/>
              <a:cs typeface="+mn-cs"/>
            </a:rPr>
            <a:t>令和</a:t>
          </a:r>
          <a:r>
            <a:rPr kumimoji="1" lang="en-US" altLang="ja-JP" sz="1100" baseline="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en-US" sz="1100" baseline="0">
              <a:solidFill>
                <a:schemeClr val="dk1"/>
              </a:solidFill>
              <a:effectLst/>
              <a:latin typeface="ＭＳ Ｐ明朝" panose="02020600040205080304" pitchFamily="18" charset="-128"/>
              <a:ea typeface="ＭＳ Ｐ明朝" panose="02020600040205080304" pitchFamily="18" charset="-128"/>
              <a:cs typeface="+mn-cs"/>
            </a:rPr>
            <a:t>年には下回ることとなったが、今後とも町独自の</a:t>
          </a:r>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手厚い支援の体制は継続しながらも、より適正で効率的な事業の執行を図っていく。</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57</xdr:row>
      <xdr:rowOff>24130</xdr:rowOff>
    </xdr:to>
    <xdr:cxnSp macro="">
      <xdr:nvCxnSpPr>
        <xdr:cNvPr id="184" name="直線コネクタ 183"/>
        <xdr:cNvCxnSpPr/>
      </xdr:nvCxnSpPr>
      <xdr:spPr>
        <a:xfrm flipV="1">
          <a:off x="3987800" y="95224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24130</xdr:rowOff>
    </xdr:to>
    <xdr:cxnSp macro="">
      <xdr:nvCxnSpPr>
        <xdr:cNvPr id="187" name="直線コネクタ 186"/>
        <xdr:cNvCxnSpPr/>
      </xdr:nvCxnSpPr>
      <xdr:spPr>
        <a:xfrm>
          <a:off x="3098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69850</xdr:rowOff>
    </xdr:to>
    <xdr:cxnSp macro="">
      <xdr:nvCxnSpPr>
        <xdr:cNvPr id="190" name="直線コネクタ 189"/>
        <xdr:cNvCxnSpPr/>
      </xdr:nvCxnSpPr>
      <xdr:spPr>
        <a:xfrm flipV="1">
          <a:off x="2209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69850</xdr:rowOff>
    </xdr:to>
    <xdr:cxnSp macro="">
      <xdr:nvCxnSpPr>
        <xdr:cNvPr id="193" name="直線コネクタ 192"/>
        <xdr:cNvCxnSpPr/>
      </xdr:nvCxnSpPr>
      <xdr:spPr>
        <a:xfrm>
          <a:off x="1320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3" name="楕円 202"/>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4"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5" name="楕円 204"/>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06" name="テキスト ボックス 205"/>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7" name="楕円 206"/>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08" name="テキスト ボックス 207"/>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0" name="テキスト ボックス 209"/>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後期高齢者医療特別会計等での繰り出しについては、給付費の増加により抑制が困難となってきている。下水道事業特別会計では、管渠建設事業等により繰出金額は増加傾向であったが、資本費平準化債の活用等により抑制を図っ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令和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年度は、類似団体内平均値を</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若干</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下回ったが、今後とも特別会計に対する繰出金については、事業内容の見直しや事業量の精査等により、繰出額の抑制を図っていく。</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142240</xdr:rowOff>
    </xdr:to>
    <xdr:cxnSp macro="">
      <xdr:nvCxnSpPr>
        <xdr:cNvPr id="245" name="直線コネクタ 244"/>
        <xdr:cNvCxnSpPr/>
      </xdr:nvCxnSpPr>
      <xdr:spPr>
        <a:xfrm>
          <a:off x="15671800" y="9697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54610</xdr:rowOff>
    </xdr:to>
    <xdr:cxnSp macro="">
      <xdr:nvCxnSpPr>
        <xdr:cNvPr id="248" name="直線コネクタ 247"/>
        <xdr:cNvCxnSpPr/>
      </xdr:nvCxnSpPr>
      <xdr:spPr>
        <a:xfrm flipV="1">
          <a:off x="14782800" y="9697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77470</xdr:rowOff>
    </xdr:to>
    <xdr:cxnSp macro="">
      <xdr:nvCxnSpPr>
        <xdr:cNvPr id="251" name="直線コネクタ 250"/>
        <xdr:cNvCxnSpPr/>
      </xdr:nvCxnSpPr>
      <xdr:spPr>
        <a:xfrm flipV="1">
          <a:off x="13893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107950</xdr:rowOff>
    </xdr:to>
    <xdr:cxnSp macro="">
      <xdr:nvCxnSpPr>
        <xdr:cNvPr id="254" name="直線コネクタ 253"/>
        <xdr:cNvCxnSpPr/>
      </xdr:nvCxnSpPr>
      <xdr:spPr>
        <a:xfrm flipV="1">
          <a:off x="13004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4" name="楕円 263"/>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65"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6" name="楕円 265"/>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67" name="テキスト ボックス 266"/>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68" name="楕円 267"/>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69" name="テキスト ボックス 268"/>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0" name="楕円 269"/>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1" name="テキスト ボックス 270"/>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2" name="楕円 271"/>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3" name="テキスト ボックス 272"/>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一般的な補助金等に加えて、各種企業会計等への負担金による影響が大きくなっており、</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類似団体と比較して上回る結果となっている。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前年度から</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1.1</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ポイント</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減少</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し</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17.6</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％となって</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いるが</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、今後とも規模に見合った歳出抑制、自主財源の確保に努めていく。</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67564</xdr:rowOff>
    </xdr:to>
    <xdr:cxnSp macro="">
      <xdr:nvCxnSpPr>
        <xdr:cNvPr id="303" name="直線コネクタ 302"/>
        <xdr:cNvCxnSpPr/>
      </xdr:nvCxnSpPr>
      <xdr:spPr>
        <a:xfrm flipV="1">
          <a:off x="15671800" y="65323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67564</xdr:rowOff>
    </xdr:to>
    <xdr:cxnSp macro="">
      <xdr:nvCxnSpPr>
        <xdr:cNvPr id="306" name="直線コネクタ 305"/>
        <xdr:cNvCxnSpPr/>
      </xdr:nvCxnSpPr>
      <xdr:spPr>
        <a:xfrm>
          <a:off x="14782800" y="6546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30988</xdr:rowOff>
    </xdr:to>
    <xdr:cxnSp macro="">
      <xdr:nvCxnSpPr>
        <xdr:cNvPr id="309" name="直線コネクタ 308"/>
        <xdr:cNvCxnSpPr/>
      </xdr:nvCxnSpPr>
      <xdr:spPr>
        <a:xfrm>
          <a:off x="13893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165862</xdr:rowOff>
    </xdr:to>
    <xdr:cxnSp macro="">
      <xdr:nvCxnSpPr>
        <xdr:cNvPr id="312" name="直線コネクタ 311"/>
        <xdr:cNvCxnSpPr/>
      </xdr:nvCxnSpPr>
      <xdr:spPr>
        <a:xfrm>
          <a:off x="13004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2" name="楕円 321"/>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3"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24" name="楕円 323"/>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25" name="テキスト ボックス 324"/>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6" name="楕円 325"/>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7" name="テキスト ボックス 326"/>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8" name="楕円 327"/>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29" name="テキスト ボックス 328"/>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0" name="楕円 329"/>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1" name="テキスト ボックス 330"/>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年度以降に実施してきた、小国小学校本体工事や勤労者住宅整備等の大規模事業に加え、道路整備事業等の元金償還が開始となったことに伴い、類似団体内平均値を大きく上回る</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20.6</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公債費については今後数年間にわたり増加</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しピークを迎えることが</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見込まれることから、自主財源の確保や財源措置のある有利な地方債制度の活用を図るとともに、引き続き歳出全般の抑制に努めていく。</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154432</xdr:rowOff>
    </xdr:from>
    <xdr:to>
      <xdr:col>24</xdr:col>
      <xdr:colOff>25400</xdr:colOff>
      <xdr:row>79</xdr:row>
      <xdr:rowOff>5842</xdr:rowOff>
    </xdr:to>
    <xdr:cxnSp macro="">
      <xdr:nvCxnSpPr>
        <xdr:cNvPr id="361" name="直線コネクタ 360"/>
        <xdr:cNvCxnSpPr/>
      </xdr:nvCxnSpPr>
      <xdr:spPr>
        <a:xfrm flipV="1">
          <a:off x="3987800" y="135275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154432</xdr:rowOff>
    </xdr:from>
    <xdr:to>
      <xdr:col>19</xdr:col>
      <xdr:colOff>187325</xdr:colOff>
      <xdr:row>79</xdr:row>
      <xdr:rowOff>5842</xdr:rowOff>
    </xdr:to>
    <xdr:cxnSp macro="">
      <xdr:nvCxnSpPr>
        <xdr:cNvPr id="364" name="直線コネクタ 363"/>
        <xdr:cNvCxnSpPr/>
      </xdr:nvCxnSpPr>
      <xdr:spPr>
        <a:xfrm>
          <a:off x="3098800" y="13527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131572</xdr:rowOff>
    </xdr:from>
    <xdr:to>
      <xdr:col>15</xdr:col>
      <xdr:colOff>98425</xdr:colOff>
      <xdr:row>78</xdr:row>
      <xdr:rowOff>154432</xdr:rowOff>
    </xdr:to>
    <xdr:cxnSp macro="">
      <xdr:nvCxnSpPr>
        <xdr:cNvPr id="367" name="直線コネクタ 366"/>
        <xdr:cNvCxnSpPr/>
      </xdr:nvCxnSpPr>
      <xdr:spPr>
        <a:xfrm>
          <a:off x="2209800" y="135046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131572</xdr:rowOff>
    </xdr:to>
    <xdr:cxnSp macro="">
      <xdr:nvCxnSpPr>
        <xdr:cNvPr id="370" name="直線コネクタ 369"/>
        <xdr:cNvCxnSpPr/>
      </xdr:nvCxnSpPr>
      <xdr:spPr>
        <a:xfrm>
          <a:off x="1320800" y="13326363"/>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103632</xdr:rowOff>
    </xdr:from>
    <xdr:to>
      <xdr:col>24</xdr:col>
      <xdr:colOff>76200</xdr:colOff>
      <xdr:row>79</xdr:row>
      <xdr:rowOff>33782</xdr:rowOff>
    </xdr:to>
    <xdr:sp macro="" textlink="">
      <xdr:nvSpPr>
        <xdr:cNvPr id="380" name="楕円 379"/>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75709</xdr:rowOff>
    </xdr:from>
    <xdr:ext cx="762000" cy="259045"/>
    <xdr:sp macro="" textlink="">
      <xdr:nvSpPr>
        <xdr:cNvPr id="381" name="公債費該当値テキスト"/>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126492</xdr:rowOff>
    </xdr:from>
    <xdr:to>
      <xdr:col>20</xdr:col>
      <xdr:colOff>38100</xdr:colOff>
      <xdr:row>79</xdr:row>
      <xdr:rowOff>56642</xdr:rowOff>
    </xdr:to>
    <xdr:sp macro="" textlink="">
      <xdr:nvSpPr>
        <xdr:cNvPr id="382" name="楕円 381"/>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41419</xdr:rowOff>
    </xdr:from>
    <xdr:ext cx="736600" cy="259045"/>
    <xdr:sp macro="" textlink="">
      <xdr:nvSpPr>
        <xdr:cNvPr id="383" name="テキスト ボックス 382"/>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103632</xdr:rowOff>
    </xdr:from>
    <xdr:to>
      <xdr:col>15</xdr:col>
      <xdr:colOff>149225</xdr:colOff>
      <xdr:row>79</xdr:row>
      <xdr:rowOff>33782</xdr:rowOff>
    </xdr:to>
    <xdr:sp macro="" textlink="">
      <xdr:nvSpPr>
        <xdr:cNvPr id="384" name="楕円 383"/>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18559</xdr:rowOff>
    </xdr:from>
    <xdr:ext cx="762000" cy="259045"/>
    <xdr:sp macro="" textlink="">
      <xdr:nvSpPr>
        <xdr:cNvPr id="385" name="テキスト ボックス 384"/>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80772</xdr:rowOff>
    </xdr:from>
    <xdr:to>
      <xdr:col>11</xdr:col>
      <xdr:colOff>60325</xdr:colOff>
      <xdr:row>79</xdr:row>
      <xdr:rowOff>10922</xdr:rowOff>
    </xdr:to>
    <xdr:sp macro="" textlink="">
      <xdr:nvSpPr>
        <xdr:cNvPr id="386" name="楕円 385"/>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87" name="テキスト ボックス 386"/>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8" name="楕円 387"/>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9" name="テキスト ボックス 388"/>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公債費が増加傾向にあるため、全体的に歳出抑制を図ったことから</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、公債費以外の経費は前年度</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ポイント</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減</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の</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66.8</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％となっている。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類似団体内平均値を下回っているものの、今後も歳出全般の抑制と自主財源の確保に努めていく。</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37846</xdr:rowOff>
    </xdr:from>
    <xdr:to>
      <xdr:col>82</xdr:col>
      <xdr:colOff>107950</xdr:colOff>
      <xdr:row>75</xdr:row>
      <xdr:rowOff>170435</xdr:rowOff>
    </xdr:to>
    <xdr:cxnSp macro="">
      <xdr:nvCxnSpPr>
        <xdr:cNvPr id="420" name="直線コネクタ 419"/>
        <xdr:cNvCxnSpPr/>
      </xdr:nvCxnSpPr>
      <xdr:spPr>
        <a:xfrm flipV="1">
          <a:off x="15671800" y="12896596"/>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75</xdr:row>
      <xdr:rowOff>170435</xdr:rowOff>
    </xdr:to>
    <xdr:cxnSp macro="">
      <xdr:nvCxnSpPr>
        <xdr:cNvPr id="423" name="直線コネクタ 422"/>
        <xdr:cNvCxnSpPr/>
      </xdr:nvCxnSpPr>
      <xdr:spPr>
        <a:xfrm>
          <a:off x="14782800" y="130063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75</xdr:row>
      <xdr:rowOff>170435</xdr:rowOff>
    </xdr:to>
    <xdr:cxnSp macro="">
      <xdr:nvCxnSpPr>
        <xdr:cNvPr id="426" name="直線コネクタ 425"/>
        <xdr:cNvCxnSpPr/>
      </xdr:nvCxnSpPr>
      <xdr:spPr>
        <a:xfrm flipV="1">
          <a:off x="13893800" y="130063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75</xdr:row>
      <xdr:rowOff>170435</xdr:rowOff>
    </xdr:to>
    <xdr:cxnSp macro="">
      <xdr:nvCxnSpPr>
        <xdr:cNvPr id="429" name="直線コネクタ 428"/>
        <xdr:cNvCxnSpPr/>
      </xdr:nvCxnSpPr>
      <xdr:spPr>
        <a:xfrm>
          <a:off x="13004800" y="129697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158496</xdr:rowOff>
    </xdr:from>
    <xdr:to>
      <xdr:col>82</xdr:col>
      <xdr:colOff>158750</xdr:colOff>
      <xdr:row>75</xdr:row>
      <xdr:rowOff>88646</xdr:rowOff>
    </xdr:to>
    <xdr:sp macro="" textlink="">
      <xdr:nvSpPr>
        <xdr:cNvPr id="439" name="楕円 438"/>
        <xdr:cNvSpPr/>
      </xdr:nvSpPr>
      <xdr:spPr>
        <a:xfrm>
          <a:off x="16459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3573</xdr:rowOff>
    </xdr:from>
    <xdr:ext cx="762000" cy="259045"/>
    <xdr:sp macro="" textlink="">
      <xdr:nvSpPr>
        <xdr:cNvPr id="440" name="公債費以外該当値テキスト"/>
        <xdr:cNvSpPr txBox="1"/>
      </xdr:nvSpPr>
      <xdr:spPr>
        <a:xfrm>
          <a:off x="16598900" y="126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41" name="楕円 440"/>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42" name="テキスト ボックス 441"/>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43" name="楕円 442"/>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44" name="テキスト ボックス 443"/>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45" name="楕円 444"/>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59961</xdr:rowOff>
    </xdr:from>
    <xdr:ext cx="762000" cy="259045"/>
    <xdr:sp macro="" textlink="">
      <xdr:nvSpPr>
        <xdr:cNvPr id="446" name="テキスト ボックス 445"/>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47" name="楕円 446"/>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48" name="テキスト ボックス 447"/>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13809</xdr:rowOff>
    </xdr:from>
    <xdr:to>
      <xdr:col>29</xdr:col>
      <xdr:colOff>127000</xdr:colOff>
      <xdr:row>16</xdr:row>
      <xdr:rowOff>167026</xdr:rowOff>
    </xdr:to>
    <xdr:cxnSp macro="">
      <xdr:nvCxnSpPr>
        <xdr:cNvPr id="48" name="直線コネクタ 47"/>
        <xdr:cNvCxnSpPr/>
      </xdr:nvCxnSpPr>
      <xdr:spPr bwMode="auto">
        <a:xfrm flipV="1">
          <a:off x="5003800" y="2804634"/>
          <a:ext cx="647700" cy="153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167026</xdr:rowOff>
    </xdr:from>
    <xdr:to>
      <xdr:col>26</xdr:col>
      <xdr:colOff>50800</xdr:colOff>
      <xdr:row>17</xdr:row>
      <xdr:rowOff>75522</xdr:rowOff>
    </xdr:to>
    <xdr:cxnSp macro="">
      <xdr:nvCxnSpPr>
        <xdr:cNvPr id="51" name="直線コネクタ 50"/>
        <xdr:cNvCxnSpPr/>
      </xdr:nvCxnSpPr>
      <xdr:spPr bwMode="auto">
        <a:xfrm flipV="1">
          <a:off x="4305300" y="2957851"/>
          <a:ext cx="698500" cy="7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75522</xdr:rowOff>
    </xdr:from>
    <xdr:to>
      <xdr:col>22</xdr:col>
      <xdr:colOff>114300</xdr:colOff>
      <xdr:row>17</xdr:row>
      <xdr:rowOff>114458</xdr:rowOff>
    </xdr:to>
    <xdr:cxnSp macro="">
      <xdr:nvCxnSpPr>
        <xdr:cNvPr id="54" name="直線コネクタ 53"/>
        <xdr:cNvCxnSpPr/>
      </xdr:nvCxnSpPr>
      <xdr:spPr bwMode="auto">
        <a:xfrm flipV="1">
          <a:off x="3606800" y="3037797"/>
          <a:ext cx="698500" cy="38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114458</xdr:rowOff>
    </xdr:from>
    <xdr:to>
      <xdr:col>18</xdr:col>
      <xdr:colOff>177800</xdr:colOff>
      <xdr:row>18</xdr:row>
      <xdr:rowOff>33771</xdr:rowOff>
    </xdr:to>
    <xdr:cxnSp macro="">
      <xdr:nvCxnSpPr>
        <xdr:cNvPr id="57" name="直線コネクタ 56"/>
        <xdr:cNvCxnSpPr/>
      </xdr:nvCxnSpPr>
      <xdr:spPr bwMode="auto">
        <a:xfrm flipV="1">
          <a:off x="2908300" y="3076733"/>
          <a:ext cx="698500" cy="9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134459</xdr:rowOff>
    </xdr:from>
    <xdr:to>
      <xdr:col>29</xdr:col>
      <xdr:colOff>177800</xdr:colOff>
      <xdr:row>16</xdr:row>
      <xdr:rowOff>64609</xdr:rowOff>
    </xdr:to>
    <xdr:sp macro="" textlink="">
      <xdr:nvSpPr>
        <xdr:cNvPr id="67" name="楕円 66"/>
        <xdr:cNvSpPr/>
      </xdr:nvSpPr>
      <xdr:spPr bwMode="auto">
        <a:xfrm>
          <a:off x="5600700" y="275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150986</xdr:rowOff>
    </xdr:from>
    <xdr:ext cx="762000" cy="259045"/>
    <xdr:sp macro="" textlink="">
      <xdr:nvSpPr>
        <xdr:cNvPr id="68" name="人口1人当たり決算額の推移該当値テキスト130"/>
        <xdr:cNvSpPr txBox="1"/>
      </xdr:nvSpPr>
      <xdr:spPr>
        <a:xfrm>
          <a:off x="5740400" y="259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116226</xdr:rowOff>
    </xdr:from>
    <xdr:to>
      <xdr:col>26</xdr:col>
      <xdr:colOff>101600</xdr:colOff>
      <xdr:row>17</xdr:row>
      <xdr:rowOff>46376</xdr:rowOff>
    </xdr:to>
    <xdr:sp macro="" textlink="">
      <xdr:nvSpPr>
        <xdr:cNvPr id="69" name="楕円 68"/>
        <xdr:cNvSpPr/>
      </xdr:nvSpPr>
      <xdr:spPr bwMode="auto">
        <a:xfrm>
          <a:off x="4953000" y="290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56553</xdr:rowOff>
    </xdr:from>
    <xdr:ext cx="736600" cy="259045"/>
    <xdr:sp macro="" textlink="">
      <xdr:nvSpPr>
        <xdr:cNvPr id="70" name="テキスト ボックス 69"/>
        <xdr:cNvSpPr txBox="1"/>
      </xdr:nvSpPr>
      <xdr:spPr>
        <a:xfrm>
          <a:off x="4622800" y="2675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24722</xdr:rowOff>
    </xdr:from>
    <xdr:to>
      <xdr:col>22</xdr:col>
      <xdr:colOff>165100</xdr:colOff>
      <xdr:row>17</xdr:row>
      <xdr:rowOff>126322</xdr:rowOff>
    </xdr:to>
    <xdr:sp macro="" textlink="">
      <xdr:nvSpPr>
        <xdr:cNvPr id="71" name="楕円 70"/>
        <xdr:cNvSpPr/>
      </xdr:nvSpPr>
      <xdr:spPr bwMode="auto">
        <a:xfrm>
          <a:off x="4254500" y="298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136499</xdr:rowOff>
    </xdr:from>
    <xdr:ext cx="762000" cy="259045"/>
    <xdr:sp macro="" textlink="">
      <xdr:nvSpPr>
        <xdr:cNvPr id="72" name="テキスト ボックス 71"/>
        <xdr:cNvSpPr txBox="1"/>
      </xdr:nvSpPr>
      <xdr:spPr>
        <a:xfrm>
          <a:off x="3924300" y="275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63658</xdr:rowOff>
    </xdr:from>
    <xdr:to>
      <xdr:col>19</xdr:col>
      <xdr:colOff>38100</xdr:colOff>
      <xdr:row>17</xdr:row>
      <xdr:rowOff>165258</xdr:rowOff>
    </xdr:to>
    <xdr:sp macro="" textlink="">
      <xdr:nvSpPr>
        <xdr:cNvPr id="73" name="楕円 72"/>
        <xdr:cNvSpPr/>
      </xdr:nvSpPr>
      <xdr:spPr bwMode="auto">
        <a:xfrm>
          <a:off x="3556000" y="302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3985</xdr:rowOff>
    </xdr:from>
    <xdr:ext cx="762000" cy="259045"/>
    <xdr:sp macro="" textlink="">
      <xdr:nvSpPr>
        <xdr:cNvPr id="74" name="テキスト ボックス 73"/>
        <xdr:cNvSpPr txBox="1"/>
      </xdr:nvSpPr>
      <xdr:spPr>
        <a:xfrm>
          <a:off x="3225800" y="2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154421</xdr:rowOff>
    </xdr:from>
    <xdr:to>
      <xdr:col>15</xdr:col>
      <xdr:colOff>101600</xdr:colOff>
      <xdr:row>18</xdr:row>
      <xdr:rowOff>84571</xdr:rowOff>
    </xdr:to>
    <xdr:sp macro="" textlink="">
      <xdr:nvSpPr>
        <xdr:cNvPr id="75" name="楕円 74"/>
        <xdr:cNvSpPr/>
      </xdr:nvSpPr>
      <xdr:spPr bwMode="auto">
        <a:xfrm>
          <a:off x="2857500" y="311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94748</xdr:rowOff>
    </xdr:from>
    <xdr:ext cx="762000" cy="259045"/>
    <xdr:sp macro="" textlink="">
      <xdr:nvSpPr>
        <xdr:cNvPr id="76" name="テキスト ボックス 75"/>
        <xdr:cNvSpPr txBox="1"/>
      </xdr:nvSpPr>
      <xdr:spPr>
        <a:xfrm>
          <a:off x="2527300" y="288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48492</xdr:rowOff>
    </xdr:from>
    <xdr:to>
      <xdr:col>29</xdr:col>
      <xdr:colOff>127000</xdr:colOff>
      <xdr:row>34</xdr:row>
      <xdr:rowOff>77263</xdr:rowOff>
    </xdr:to>
    <xdr:cxnSp macro="">
      <xdr:nvCxnSpPr>
        <xdr:cNvPr id="111" name="直線コネクタ 110"/>
        <xdr:cNvCxnSpPr/>
      </xdr:nvCxnSpPr>
      <xdr:spPr bwMode="auto">
        <a:xfrm flipV="1">
          <a:off x="5003800" y="6315942"/>
          <a:ext cx="647700" cy="2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77263</xdr:rowOff>
    </xdr:from>
    <xdr:to>
      <xdr:col>26</xdr:col>
      <xdr:colOff>50800</xdr:colOff>
      <xdr:row>34</xdr:row>
      <xdr:rowOff>157355</xdr:rowOff>
    </xdr:to>
    <xdr:cxnSp macro="">
      <xdr:nvCxnSpPr>
        <xdr:cNvPr id="114" name="直線コネクタ 113"/>
        <xdr:cNvCxnSpPr/>
      </xdr:nvCxnSpPr>
      <xdr:spPr bwMode="auto">
        <a:xfrm flipV="1">
          <a:off x="4305300" y="6344713"/>
          <a:ext cx="698500" cy="80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157355</xdr:rowOff>
    </xdr:from>
    <xdr:to>
      <xdr:col>22</xdr:col>
      <xdr:colOff>114300</xdr:colOff>
      <xdr:row>34</xdr:row>
      <xdr:rowOff>219926</xdr:rowOff>
    </xdr:to>
    <xdr:cxnSp macro="">
      <xdr:nvCxnSpPr>
        <xdr:cNvPr id="117" name="直線コネクタ 116"/>
        <xdr:cNvCxnSpPr/>
      </xdr:nvCxnSpPr>
      <xdr:spPr bwMode="auto">
        <a:xfrm flipV="1">
          <a:off x="3606800" y="6424805"/>
          <a:ext cx="698500" cy="62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219926</xdr:rowOff>
    </xdr:from>
    <xdr:to>
      <xdr:col>18</xdr:col>
      <xdr:colOff>177800</xdr:colOff>
      <xdr:row>35</xdr:row>
      <xdr:rowOff>3687</xdr:rowOff>
    </xdr:to>
    <xdr:cxnSp macro="">
      <xdr:nvCxnSpPr>
        <xdr:cNvPr id="120" name="直線コネクタ 119"/>
        <xdr:cNvCxnSpPr/>
      </xdr:nvCxnSpPr>
      <xdr:spPr bwMode="auto">
        <a:xfrm flipV="1">
          <a:off x="2908300" y="6487376"/>
          <a:ext cx="698500" cy="126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340592</xdr:rowOff>
    </xdr:from>
    <xdr:to>
      <xdr:col>29</xdr:col>
      <xdr:colOff>177800</xdr:colOff>
      <xdr:row>34</xdr:row>
      <xdr:rowOff>99292</xdr:rowOff>
    </xdr:to>
    <xdr:sp macro="" textlink="">
      <xdr:nvSpPr>
        <xdr:cNvPr id="130" name="楕円 129"/>
        <xdr:cNvSpPr/>
      </xdr:nvSpPr>
      <xdr:spPr bwMode="auto">
        <a:xfrm>
          <a:off x="5600700" y="626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185669</xdr:rowOff>
    </xdr:from>
    <xdr:ext cx="762000" cy="259045"/>
    <xdr:sp macro="" textlink="">
      <xdr:nvSpPr>
        <xdr:cNvPr id="131" name="人口1人当たり決算額の推移該当値テキスト445"/>
        <xdr:cNvSpPr txBox="1"/>
      </xdr:nvSpPr>
      <xdr:spPr>
        <a:xfrm>
          <a:off x="5740400" y="611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26463</xdr:rowOff>
    </xdr:from>
    <xdr:to>
      <xdr:col>26</xdr:col>
      <xdr:colOff>101600</xdr:colOff>
      <xdr:row>34</xdr:row>
      <xdr:rowOff>128063</xdr:rowOff>
    </xdr:to>
    <xdr:sp macro="" textlink="">
      <xdr:nvSpPr>
        <xdr:cNvPr id="132" name="楕円 131"/>
        <xdr:cNvSpPr/>
      </xdr:nvSpPr>
      <xdr:spPr bwMode="auto">
        <a:xfrm>
          <a:off x="4953000" y="6293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138240</xdr:rowOff>
    </xdr:from>
    <xdr:ext cx="736600" cy="259045"/>
    <xdr:sp macro="" textlink="">
      <xdr:nvSpPr>
        <xdr:cNvPr id="133" name="テキスト ボックス 132"/>
        <xdr:cNvSpPr txBox="1"/>
      </xdr:nvSpPr>
      <xdr:spPr>
        <a:xfrm>
          <a:off x="4622800" y="606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106555</xdr:rowOff>
    </xdr:from>
    <xdr:to>
      <xdr:col>22</xdr:col>
      <xdr:colOff>165100</xdr:colOff>
      <xdr:row>34</xdr:row>
      <xdr:rowOff>208155</xdr:rowOff>
    </xdr:to>
    <xdr:sp macro="" textlink="">
      <xdr:nvSpPr>
        <xdr:cNvPr id="134" name="楕円 133"/>
        <xdr:cNvSpPr/>
      </xdr:nvSpPr>
      <xdr:spPr bwMode="auto">
        <a:xfrm>
          <a:off x="4254500" y="6374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218332</xdr:rowOff>
    </xdr:from>
    <xdr:ext cx="762000" cy="259045"/>
    <xdr:sp macro="" textlink="">
      <xdr:nvSpPr>
        <xdr:cNvPr id="135" name="テキスト ボックス 134"/>
        <xdr:cNvSpPr txBox="1"/>
      </xdr:nvSpPr>
      <xdr:spPr>
        <a:xfrm>
          <a:off x="3924300" y="61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169126</xdr:rowOff>
    </xdr:from>
    <xdr:to>
      <xdr:col>19</xdr:col>
      <xdr:colOff>38100</xdr:colOff>
      <xdr:row>34</xdr:row>
      <xdr:rowOff>270726</xdr:rowOff>
    </xdr:to>
    <xdr:sp macro="" textlink="">
      <xdr:nvSpPr>
        <xdr:cNvPr id="136" name="楕円 135"/>
        <xdr:cNvSpPr/>
      </xdr:nvSpPr>
      <xdr:spPr bwMode="auto">
        <a:xfrm>
          <a:off x="3556000" y="6436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280903</xdr:rowOff>
    </xdr:from>
    <xdr:ext cx="762000" cy="259045"/>
    <xdr:sp macro="" textlink="">
      <xdr:nvSpPr>
        <xdr:cNvPr id="137" name="テキスト ボックス 136"/>
        <xdr:cNvSpPr txBox="1"/>
      </xdr:nvSpPr>
      <xdr:spPr>
        <a:xfrm>
          <a:off x="3225800" y="620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295787</xdr:rowOff>
    </xdr:from>
    <xdr:to>
      <xdr:col>15</xdr:col>
      <xdr:colOff>101600</xdr:colOff>
      <xdr:row>35</xdr:row>
      <xdr:rowOff>54487</xdr:rowOff>
    </xdr:to>
    <xdr:sp macro="" textlink="">
      <xdr:nvSpPr>
        <xdr:cNvPr id="138" name="楕円 137"/>
        <xdr:cNvSpPr/>
      </xdr:nvSpPr>
      <xdr:spPr bwMode="auto">
        <a:xfrm>
          <a:off x="2857500" y="656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64664</xdr:rowOff>
    </xdr:from>
    <xdr:ext cx="762000" cy="259045"/>
    <xdr:sp macro="" textlink="">
      <xdr:nvSpPr>
        <xdr:cNvPr id="139" name="テキスト ボックス 138"/>
        <xdr:cNvSpPr txBox="1"/>
      </xdr:nvSpPr>
      <xdr:spPr>
        <a:xfrm>
          <a:off x="2527300" y="633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7,248
7,193
737.56
8,191,573
7,717,875
447,109
4,215,992
8,107,027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149972</xdr:rowOff>
    </xdr:from>
    <xdr:to>
      <xdr:col>24</xdr:col>
      <xdr:colOff>63500</xdr:colOff>
      <xdr:row>35</xdr:row>
      <xdr:rowOff>165860</xdr:rowOff>
    </xdr:to>
    <xdr:cxnSp macro="">
      <xdr:nvCxnSpPr>
        <xdr:cNvPr id="61" name="直線コネクタ 60"/>
        <xdr:cNvCxnSpPr/>
      </xdr:nvCxnSpPr>
      <xdr:spPr>
        <a:xfrm flipV="1">
          <a:off x="3797300" y="5979272"/>
          <a:ext cx="838200" cy="18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165860</xdr:rowOff>
    </xdr:from>
    <xdr:to>
      <xdr:col>19</xdr:col>
      <xdr:colOff>177800</xdr:colOff>
      <xdr:row>36</xdr:row>
      <xdr:rowOff>48732</xdr:rowOff>
    </xdr:to>
    <xdr:cxnSp macro="">
      <xdr:nvCxnSpPr>
        <xdr:cNvPr id="64" name="直線コネクタ 63"/>
        <xdr:cNvCxnSpPr/>
      </xdr:nvCxnSpPr>
      <xdr:spPr>
        <a:xfrm flipV="1">
          <a:off x="2908300" y="6166610"/>
          <a:ext cx="889000" cy="5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48732</xdr:rowOff>
    </xdr:from>
    <xdr:to>
      <xdr:col>15</xdr:col>
      <xdr:colOff>50800</xdr:colOff>
      <xdr:row>36</xdr:row>
      <xdr:rowOff>77460</xdr:rowOff>
    </xdr:to>
    <xdr:cxnSp macro="">
      <xdr:nvCxnSpPr>
        <xdr:cNvPr id="67" name="直線コネクタ 66"/>
        <xdr:cNvCxnSpPr/>
      </xdr:nvCxnSpPr>
      <xdr:spPr>
        <a:xfrm flipV="1">
          <a:off x="2019300" y="6220932"/>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77460</xdr:rowOff>
    </xdr:from>
    <xdr:to>
      <xdr:col>10</xdr:col>
      <xdr:colOff>114300</xdr:colOff>
      <xdr:row>36</xdr:row>
      <xdr:rowOff>136423</xdr:rowOff>
    </xdr:to>
    <xdr:cxnSp macro="">
      <xdr:nvCxnSpPr>
        <xdr:cNvPr id="70" name="直線コネクタ 69"/>
        <xdr:cNvCxnSpPr/>
      </xdr:nvCxnSpPr>
      <xdr:spPr>
        <a:xfrm flipV="1">
          <a:off x="1130300" y="6249660"/>
          <a:ext cx="889000" cy="5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99172</xdr:rowOff>
    </xdr:from>
    <xdr:to>
      <xdr:col>24</xdr:col>
      <xdr:colOff>114300</xdr:colOff>
      <xdr:row>35</xdr:row>
      <xdr:rowOff>29322</xdr:rowOff>
    </xdr:to>
    <xdr:sp macro="" textlink="">
      <xdr:nvSpPr>
        <xdr:cNvPr id="80" name="楕円 79"/>
        <xdr:cNvSpPr/>
      </xdr:nvSpPr>
      <xdr:spPr>
        <a:xfrm>
          <a:off x="4584700" y="59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122049</xdr:rowOff>
    </xdr:from>
    <xdr:ext cx="599010" cy="259045"/>
    <xdr:sp macro="" textlink="">
      <xdr:nvSpPr>
        <xdr:cNvPr id="81" name="人件費該当値テキスト"/>
        <xdr:cNvSpPr txBox="1"/>
      </xdr:nvSpPr>
      <xdr:spPr>
        <a:xfrm>
          <a:off x="4686300" y="57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115060</xdr:rowOff>
    </xdr:from>
    <xdr:to>
      <xdr:col>20</xdr:col>
      <xdr:colOff>38100</xdr:colOff>
      <xdr:row>36</xdr:row>
      <xdr:rowOff>45210</xdr:rowOff>
    </xdr:to>
    <xdr:sp macro="" textlink="">
      <xdr:nvSpPr>
        <xdr:cNvPr id="82" name="楕円 81"/>
        <xdr:cNvSpPr/>
      </xdr:nvSpPr>
      <xdr:spPr>
        <a:xfrm>
          <a:off x="3746500" y="6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61737</xdr:rowOff>
    </xdr:from>
    <xdr:ext cx="599010" cy="259045"/>
    <xdr:sp macro="" textlink="">
      <xdr:nvSpPr>
        <xdr:cNvPr id="83" name="テキスト ボックス 82"/>
        <xdr:cNvSpPr txBox="1"/>
      </xdr:nvSpPr>
      <xdr:spPr>
        <a:xfrm>
          <a:off x="3497795" y="589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169382</xdr:rowOff>
    </xdr:from>
    <xdr:to>
      <xdr:col>15</xdr:col>
      <xdr:colOff>101600</xdr:colOff>
      <xdr:row>36</xdr:row>
      <xdr:rowOff>99532</xdr:rowOff>
    </xdr:to>
    <xdr:sp macro="" textlink="">
      <xdr:nvSpPr>
        <xdr:cNvPr id="84" name="楕円 83"/>
        <xdr:cNvSpPr/>
      </xdr:nvSpPr>
      <xdr:spPr>
        <a:xfrm>
          <a:off x="2857500" y="617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116059</xdr:rowOff>
    </xdr:from>
    <xdr:ext cx="599010" cy="259045"/>
    <xdr:sp macro="" textlink="">
      <xdr:nvSpPr>
        <xdr:cNvPr id="85" name="テキスト ボックス 84"/>
        <xdr:cNvSpPr txBox="1"/>
      </xdr:nvSpPr>
      <xdr:spPr>
        <a:xfrm>
          <a:off x="2608795" y="594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26660</xdr:rowOff>
    </xdr:from>
    <xdr:to>
      <xdr:col>10</xdr:col>
      <xdr:colOff>165100</xdr:colOff>
      <xdr:row>36</xdr:row>
      <xdr:rowOff>128260</xdr:rowOff>
    </xdr:to>
    <xdr:sp macro="" textlink="">
      <xdr:nvSpPr>
        <xdr:cNvPr id="86" name="楕円 85"/>
        <xdr:cNvSpPr/>
      </xdr:nvSpPr>
      <xdr:spPr>
        <a:xfrm>
          <a:off x="1968500" y="619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144787</xdr:rowOff>
    </xdr:from>
    <xdr:ext cx="599010" cy="259045"/>
    <xdr:sp macro="" textlink="">
      <xdr:nvSpPr>
        <xdr:cNvPr id="87" name="テキスト ボックス 86"/>
        <xdr:cNvSpPr txBox="1"/>
      </xdr:nvSpPr>
      <xdr:spPr>
        <a:xfrm>
          <a:off x="1719795" y="59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85623</xdr:rowOff>
    </xdr:from>
    <xdr:to>
      <xdr:col>6</xdr:col>
      <xdr:colOff>38100</xdr:colOff>
      <xdr:row>37</xdr:row>
      <xdr:rowOff>15773</xdr:rowOff>
    </xdr:to>
    <xdr:sp macro="" textlink="">
      <xdr:nvSpPr>
        <xdr:cNvPr id="88" name="楕円 87"/>
        <xdr:cNvSpPr/>
      </xdr:nvSpPr>
      <xdr:spPr>
        <a:xfrm>
          <a:off x="1079500" y="62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6900</xdr:rowOff>
    </xdr:from>
    <xdr:ext cx="599010" cy="259045"/>
    <xdr:sp macro="" textlink="">
      <xdr:nvSpPr>
        <xdr:cNvPr id="89" name="テキスト ボックス 88"/>
        <xdr:cNvSpPr txBox="1"/>
      </xdr:nvSpPr>
      <xdr:spPr>
        <a:xfrm>
          <a:off x="830795" y="635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65150</xdr:rowOff>
    </xdr:from>
    <xdr:to>
      <xdr:col>24</xdr:col>
      <xdr:colOff>63500</xdr:colOff>
      <xdr:row>56</xdr:row>
      <xdr:rowOff>74362</xdr:rowOff>
    </xdr:to>
    <xdr:cxnSp macro="">
      <xdr:nvCxnSpPr>
        <xdr:cNvPr id="118" name="直線コネクタ 117"/>
        <xdr:cNvCxnSpPr/>
      </xdr:nvCxnSpPr>
      <xdr:spPr>
        <a:xfrm flipV="1">
          <a:off x="3797300" y="9666350"/>
          <a:ext cx="8382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167308</xdr:rowOff>
    </xdr:from>
    <xdr:to>
      <xdr:col>19</xdr:col>
      <xdr:colOff>177800</xdr:colOff>
      <xdr:row>56</xdr:row>
      <xdr:rowOff>74362</xdr:rowOff>
    </xdr:to>
    <xdr:cxnSp macro="">
      <xdr:nvCxnSpPr>
        <xdr:cNvPr id="121" name="直線コネクタ 120"/>
        <xdr:cNvCxnSpPr/>
      </xdr:nvCxnSpPr>
      <xdr:spPr>
        <a:xfrm>
          <a:off x="2908300" y="9597058"/>
          <a:ext cx="889000" cy="7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167308</xdr:rowOff>
    </xdr:from>
    <xdr:to>
      <xdr:col>15</xdr:col>
      <xdr:colOff>50800</xdr:colOff>
      <xdr:row>56</xdr:row>
      <xdr:rowOff>82154</xdr:rowOff>
    </xdr:to>
    <xdr:cxnSp macro="">
      <xdr:nvCxnSpPr>
        <xdr:cNvPr id="124" name="直線コネクタ 123"/>
        <xdr:cNvCxnSpPr/>
      </xdr:nvCxnSpPr>
      <xdr:spPr>
        <a:xfrm flipV="1">
          <a:off x="2019300" y="9597058"/>
          <a:ext cx="8890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82154</xdr:rowOff>
    </xdr:from>
    <xdr:to>
      <xdr:col>10</xdr:col>
      <xdr:colOff>114300</xdr:colOff>
      <xdr:row>56</xdr:row>
      <xdr:rowOff>104450</xdr:rowOff>
    </xdr:to>
    <xdr:cxnSp macro="">
      <xdr:nvCxnSpPr>
        <xdr:cNvPr id="127" name="直線コネクタ 126"/>
        <xdr:cNvCxnSpPr/>
      </xdr:nvCxnSpPr>
      <xdr:spPr>
        <a:xfrm flipV="1">
          <a:off x="1130300" y="9683354"/>
          <a:ext cx="889000" cy="2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14350</xdr:rowOff>
    </xdr:from>
    <xdr:to>
      <xdr:col>24</xdr:col>
      <xdr:colOff>114300</xdr:colOff>
      <xdr:row>56</xdr:row>
      <xdr:rowOff>115950</xdr:rowOff>
    </xdr:to>
    <xdr:sp macro="" textlink="">
      <xdr:nvSpPr>
        <xdr:cNvPr id="137" name="楕円 136"/>
        <xdr:cNvSpPr/>
      </xdr:nvSpPr>
      <xdr:spPr>
        <a:xfrm>
          <a:off x="4584700" y="96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37227</xdr:rowOff>
    </xdr:from>
    <xdr:ext cx="599010" cy="259045"/>
    <xdr:sp macro="" textlink="">
      <xdr:nvSpPr>
        <xdr:cNvPr id="138" name="物件費該当値テキスト"/>
        <xdr:cNvSpPr txBox="1"/>
      </xdr:nvSpPr>
      <xdr:spPr>
        <a:xfrm>
          <a:off x="4686300" y="946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23562</xdr:rowOff>
    </xdr:from>
    <xdr:to>
      <xdr:col>20</xdr:col>
      <xdr:colOff>38100</xdr:colOff>
      <xdr:row>56</xdr:row>
      <xdr:rowOff>125162</xdr:rowOff>
    </xdr:to>
    <xdr:sp macro="" textlink="">
      <xdr:nvSpPr>
        <xdr:cNvPr id="139" name="楕円 138"/>
        <xdr:cNvSpPr/>
      </xdr:nvSpPr>
      <xdr:spPr>
        <a:xfrm>
          <a:off x="3746500" y="96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141689</xdr:rowOff>
    </xdr:from>
    <xdr:ext cx="599010" cy="259045"/>
    <xdr:sp macro="" textlink="">
      <xdr:nvSpPr>
        <xdr:cNvPr id="140" name="テキスト ボックス 139"/>
        <xdr:cNvSpPr txBox="1"/>
      </xdr:nvSpPr>
      <xdr:spPr>
        <a:xfrm>
          <a:off x="3497795" y="939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116508</xdr:rowOff>
    </xdr:from>
    <xdr:to>
      <xdr:col>15</xdr:col>
      <xdr:colOff>101600</xdr:colOff>
      <xdr:row>56</xdr:row>
      <xdr:rowOff>46658</xdr:rowOff>
    </xdr:to>
    <xdr:sp macro="" textlink="">
      <xdr:nvSpPr>
        <xdr:cNvPr id="141" name="楕円 140"/>
        <xdr:cNvSpPr/>
      </xdr:nvSpPr>
      <xdr:spPr>
        <a:xfrm>
          <a:off x="2857500" y="95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63185</xdr:rowOff>
    </xdr:from>
    <xdr:ext cx="599010" cy="259045"/>
    <xdr:sp macro="" textlink="">
      <xdr:nvSpPr>
        <xdr:cNvPr id="142" name="テキスト ボックス 141"/>
        <xdr:cNvSpPr txBox="1"/>
      </xdr:nvSpPr>
      <xdr:spPr>
        <a:xfrm>
          <a:off x="2608795" y="93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31354</xdr:rowOff>
    </xdr:from>
    <xdr:to>
      <xdr:col>10</xdr:col>
      <xdr:colOff>165100</xdr:colOff>
      <xdr:row>56</xdr:row>
      <xdr:rowOff>132954</xdr:rowOff>
    </xdr:to>
    <xdr:sp macro="" textlink="">
      <xdr:nvSpPr>
        <xdr:cNvPr id="143" name="楕円 142"/>
        <xdr:cNvSpPr/>
      </xdr:nvSpPr>
      <xdr:spPr>
        <a:xfrm>
          <a:off x="1968500" y="96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149481</xdr:rowOff>
    </xdr:from>
    <xdr:ext cx="599010" cy="259045"/>
    <xdr:sp macro="" textlink="">
      <xdr:nvSpPr>
        <xdr:cNvPr id="144" name="テキスト ボックス 143"/>
        <xdr:cNvSpPr txBox="1"/>
      </xdr:nvSpPr>
      <xdr:spPr>
        <a:xfrm>
          <a:off x="1719795" y="940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53650</xdr:rowOff>
    </xdr:from>
    <xdr:to>
      <xdr:col>6</xdr:col>
      <xdr:colOff>38100</xdr:colOff>
      <xdr:row>56</xdr:row>
      <xdr:rowOff>155250</xdr:rowOff>
    </xdr:to>
    <xdr:sp macro="" textlink="">
      <xdr:nvSpPr>
        <xdr:cNvPr id="145" name="楕円 144"/>
        <xdr:cNvSpPr/>
      </xdr:nvSpPr>
      <xdr:spPr>
        <a:xfrm>
          <a:off x="1079500" y="96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327</xdr:rowOff>
    </xdr:from>
    <xdr:ext cx="599010" cy="259045"/>
    <xdr:sp macro="" textlink="">
      <xdr:nvSpPr>
        <xdr:cNvPr id="146" name="テキスト ボックス 145"/>
        <xdr:cNvSpPr txBox="1"/>
      </xdr:nvSpPr>
      <xdr:spPr>
        <a:xfrm>
          <a:off x="830795" y="943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60172</xdr:rowOff>
    </xdr:from>
    <xdr:to>
      <xdr:col>24</xdr:col>
      <xdr:colOff>63500</xdr:colOff>
      <xdr:row>76</xdr:row>
      <xdr:rowOff>63297</xdr:rowOff>
    </xdr:to>
    <xdr:cxnSp macro="">
      <xdr:nvCxnSpPr>
        <xdr:cNvPr id="175" name="直線コネクタ 174"/>
        <xdr:cNvCxnSpPr/>
      </xdr:nvCxnSpPr>
      <xdr:spPr>
        <a:xfrm flipV="1">
          <a:off x="3797300" y="12747472"/>
          <a:ext cx="838200" cy="3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20256</xdr:rowOff>
    </xdr:from>
    <xdr:to>
      <xdr:col>19</xdr:col>
      <xdr:colOff>177800</xdr:colOff>
      <xdr:row>76</xdr:row>
      <xdr:rowOff>63297</xdr:rowOff>
    </xdr:to>
    <xdr:cxnSp macro="">
      <xdr:nvCxnSpPr>
        <xdr:cNvPr id="178" name="直線コネクタ 177"/>
        <xdr:cNvCxnSpPr/>
      </xdr:nvCxnSpPr>
      <xdr:spPr>
        <a:xfrm>
          <a:off x="2908300" y="12707556"/>
          <a:ext cx="889000" cy="38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50216</xdr:rowOff>
    </xdr:from>
    <xdr:to>
      <xdr:col>15</xdr:col>
      <xdr:colOff>50800</xdr:colOff>
      <xdr:row>74</xdr:row>
      <xdr:rowOff>20256</xdr:rowOff>
    </xdr:to>
    <xdr:cxnSp macro="">
      <xdr:nvCxnSpPr>
        <xdr:cNvPr id="181" name="直線コネクタ 180"/>
        <xdr:cNvCxnSpPr/>
      </xdr:nvCxnSpPr>
      <xdr:spPr>
        <a:xfrm>
          <a:off x="2019300" y="12566066"/>
          <a:ext cx="889000" cy="1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50216</xdr:rowOff>
    </xdr:from>
    <xdr:to>
      <xdr:col>10</xdr:col>
      <xdr:colOff>114300</xdr:colOff>
      <xdr:row>75</xdr:row>
      <xdr:rowOff>111798</xdr:rowOff>
    </xdr:to>
    <xdr:cxnSp macro="">
      <xdr:nvCxnSpPr>
        <xdr:cNvPr id="184" name="直線コネクタ 183"/>
        <xdr:cNvCxnSpPr/>
      </xdr:nvCxnSpPr>
      <xdr:spPr>
        <a:xfrm flipV="1">
          <a:off x="1130300" y="12566066"/>
          <a:ext cx="889000" cy="40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9372</xdr:rowOff>
    </xdr:from>
    <xdr:to>
      <xdr:col>24</xdr:col>
      <xdr:colOff>114300</xdr:colOff>
      <xdr:row>74</xdr:row>
      <xdr:rowOff>110972</xdr:rowOff>
    </xdr:to>
    <xdr:sp macro="" textlink="">
      <xdr:nvSpPr>
        <xdr:cNvPr id="194" name="楕円 193"/>
        <xdr:cNvSpPr/>
      </xdr:nvSpPr>
      <xdr:spPr>
        <a:xfrm>
          <a:off x="4584700" y="126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32249</xdr:rowOff>
    </xdr:from>
    <xdr:ext cx="534377" cy="259045"/>
    <xdr:sp macro="" textlink="">
      <xdr:nvSpPr>
        <xdr:cNvPr id="195" name="維持補修費該当値テキスト"/>
        <xdr:cNvSpPr txBox="1"/>
      </xdr:nvSpPr>
      <xdr:spPr>
        <a:xfrm>
          <a:off x="4686300" y="125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12497</xdr:rowOff>
    </xdr:from>
    <xdr:to>
      <xdr:col>20</xdr:col>
      <xdr:colOff>38100</xdr:colOff>
      <xdr:row>76</xdr:row>
      <xdr:rowOff>114097</xdr:rowOff>
    </xdr:to>
    <xdr:sp macro="" textlink="">
      <xdr:nvSpPr>
        <xdr:cNvPr id="196" name="楕円 195"/>
        <xdr:cNvSpPr/>
      </xdr:nvSpPr>
      <xdr:spPr>
        <a:xfrm>
          <a:off x="3746500" y="130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130624</xdr:rowOff>
    </xdr:from>
    <xdr:ext cx="534377" cy="259045"/>
    <xdr:sp macro="" textlink="">
      <xdr:nvSpPr>
        <xdr:cNvPr id="197" name="テキスト ボックス 196"/>
        <xdr:cNvSpPr txBox="1"/>
      </xdr:nvSpPr>
      <xdr:spPr>
        <a:xfrm>
          <a:off x="3530111" y="1281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140906</xdr:rowOff>
    </xdr:from>
    <xdr:to>
      <xdr:col>15</xdr:col>
      <xdr:colOff>101600</xdr:colOff>
      <xdr:row>74</xdr:row>
      <xdr:rowOff>71056</xdr:rowOff>
    </xdr:to>
    <xdr:sp macro="" textlink="">
      <xdr:nvSpPr>
        <xdr:cNvPr id="198" name="楕円 197"/>
        <xdr:cNvSpPr/>
      </xdr:nvSpPr>
      <xdr:spPr>
        <a:xfrm>
          <a:off x="2857500" y="126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87583</xdr:rowOff>
    </xdr:from>
    <xdr:ext cx="534377" cy="259045"/>
    <xdr:sp macro="" textlink="">
      <xdr:nvSpPr>
        <xdr:cNvPr id="199" name="テキスト ボックス 198"/>
        <xdr:cNvSpPr txBox="1"/>
      </xdr:nvSpPr>
      <xdr:spPr>
        <a:xfrm>
          <a:off x="2641111" y="124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170866</xdr:rowOff>
    </xdr:from>
    <xdr:to>
      <xdr:col>10</xdr:col>
      <xdr:colOff>165100</xdr:colOff>
      <xdr:row>73</xdr:row>
      <xdr:rowOff>101016</xdr:rowOff>
    </xdr:to>
    <xdr:sp macro="" textlink="">
      <xdr:nvSpPr>
        <xdr:cNvPr id="200" name="楕円 199"/>
        <xdr:cNvSpPr/>
      </xdr:nvSpPr>
      <xdr:spPr>
        <a:xfrm>
          <a:off x="1968500" y="125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117543</xdr:rowOff>
    </xdr:from>
    <xdr:ext cx="534377" cy="259045"/>
    <xdr:sp macro="" textlink="">
      <xdr:nvSpPr>
        <xdr:cNvPr id="201" name="テキスト ボックス 200"/>
        <xdr:cNvSpPr txBox="1"/>
      </xdr:nvSpPr>
      <xdr:spPr>
        <a:xfrm>
          <a:off x="1752111" y="1229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60998</xdr:rowOff>
    </xdr:from>
    <xdr:to>
      <xdr:col>6</xdr:col>
      <xdr:colOff>38100</xdr:colOff>
      <xdr:row>75</xdr:row>
      <xdr:rowOff>162598</xdr:rowOff>
    </xdr:to>
    <xdr:sp macro="" textlink="">
      <xdr:nvSpPr>
        <xdr:cNvPr id="202" name="楕円 201"/>
        <xdr:cNvSpPr/>
      </xdr:nvSpPr>
      <xdr:spPr>
        <a:xfrm>
          <a:off x="1079500" y="129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7675</xdr:rowOff>
    </xdr:from>
    <xdr:ext cx="534377" cy="259045"/>
    <xdr:sp macro="" textlink="">
      <xdr:nvSpPr>
        <xdr:cNvPr id="203" name="テキスト ボックス 202"/>
        <xdr:cNvSpPr txBox="1"/>
      </xdr:nvSpPr>
      <xdr:spPr>
        <a:xfrm>
          <a:off x="863111" y="1269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56807</xdr:rowOff>
    </xdr:from>
    <xdr:to>
      <xdr:col>24</xdr:col>
      <xdr:colOff>63500</xdr:colOff>
      <xdr:row>96</xdr:row>
      <xdr:rowOff>74879</xdr:rowOff>
    </xdr:to>
    <xdr:cxnSp macro="">
      <xdr:nvCxnSpPr>
        <xdr:cNvPr id="233" name="直線コネクタ 232"/>
        <xdr:cNvCxnSpPr/>
      </xdr:nvCxnSpPr>
      <xdr:spPr>
        <a:xfrm>
          <a:off x="3797300" y="16516007"/>
          <a:ext cx="838200" cy="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56807</xdr:rowOff>
    </xdr:from>
    <xdr:to>
      <xdr:col>19</xdr:col>
      <xdr:colOff>177800</xdr:colOff>
      <xdr:row>96</xdr:row>
      <xdr:rowOff>67387</xdr:rowOff>
    </xdr:to>
    <xdr:cxnSp macro="">
      <xdr:nvCxnSpPr>
        <xdr:cNvPr id="236" name="直線コネクタ 235"/>
        <xdr:cNvCxnSpPr/>
      </xdr:nvCxnSpPr>
      <xdr:spPr>
        <a:xfrm flipV="1">
          <a:off x="2908300" y="16516007"/>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151561</xdr:rowOff>
    </xdr:from>
    <xdr:to>
      <xdr:col>15</xdr:col>
      <xdr:colOff>50800</xdr:colOff>
      <xdr:row>96</xdr:row>
      <xdr:rowOff>67387</xdr:rowOff>
    </xdr:to>
    <xdr:cxnSp macro="">
      <xdr:nvCxnSpPr>
        <xdr:cNvPr id="239" name="直線コネクタ 238"/>
        <xdr:cNvCxnSpPr/>
      </xdr:nvCxnSpPr>
      <xdr:spPr>
        <a:xfrm>
          <a:off x="2019300" y="16439311"/>
          <a:ext cx="889000" cy="8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151561</xdr:rowOff>
    </xdr:from>
    <xdr:to>
      <xdr:col>10</xdr:col>
      <xdr:colOff>114300</xdr:colOff>
      <xdr:row>96</xdr:row>
      <xdr:rowOff>7455</xdr:rowOff>
    </xdr:to>
    <xdr:cxnSp macro="">
      <xdr:nvCxnSpPr>
        <xdr:cNvPr id="242" name="直線コネクタ 241"/>
        <xdr:cNvCxnSpPr/>
      </xdr:nvCxnSpPr>
      <xdr:spPr>
        <a:xfrm flipV="1">
          <a:off x="1130300" y="16439311"/>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24079</xdr:rowOff>
    </xdr:from>
    <xdr:to>
      <xdr:col>24</xdr:col>
      <xdr:colOff>114300</xdr:colOff>
      <xdr:row>96</xdr:row>
      <xdr:rowOff>125679</xdr:rowOff>
    </xdr:to>
    <xdr:sp macro="" textlink="">
      <xdr:nvSpPr>
        <xdr:cNvPr id="252" name="楕円 251"/>
        <xdr:cNvSpPr/>
      </xdr:nvSpPr>
      <xdr:spPr>
        <a:xfrm>
          <a:off x="4584700" y="164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46956</xdr:rowOff>
    </xdr:from>
    <xdr:ext cx="534377" cy="259045"/>
    <xdr:sp macro="" textlink="">
      <xdr:nvSpPr>
        <xdr:cNvPr id="253" name="扶助費該当値テキスト"/>
        <xdr:cNvSpPr txBox="1"/>
      </xdr:nvSpPr>
      <xdr:spPr>
        <a:xfrm>
          <a:off x="4686300" y="163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6007</xdr:rowOff>
    </xdr:from>
    <xdr:to>
      <xdr:col>20</xdr:col>
      <xdr:colOff>38100</xdr:colOff>
      <xdr:row>96</xdr:row>
      <xdr:rowOff>107607</xdr:rowOff>
    </xdr:to>
    <xdr:sp macro="" textlink="">
      <xdr:nvSpPr>
        <xdr:cNvPr id="254" name="楕円 253"/>
        <xdr:cNvSpPr/>
      </xdr:nvSpPr>
      <xdr:spPr>
        <a:xfrm>
          <a:off x="3746500" y="1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124134</xdr:rowOff>
    </xdr:from>
    <xdr:ext cx="534377" cy="259045"/>
    <xdr:sp macro="" textlink="">
      <xdr:nvSpPr>
        <xdr:cNvPr id="255" name="テキスト ボックス 254"/>
        <xdr:cNvSpPr txBox="1"/>
      </xdr:nvSpPr>
      <xdr:spPr>
        <a:xfrm>
          <a:off x="3530111" y="162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16587</xdr:rowOff>
    </xdr:from>
    <xdr:to>
      <xdr:col>15</xdr:col>
      <xdr:colOff>101600</xdr:colOff>
      <xdr:row>96</xdr:row>
      <xdr:rowOff>118187</xdr:rowOff>
    </xdr:to>
    <xdr:sp macro="" textlink="">
      <xdr:nvSpPr>
        <xdr:cNvPr id="256" name="楕円 255"/>
        <xdr:cNvSpPr/>
      </xdr:nvSpPr>
      <xdr:spPr>
        <a:xfrm>
          <a:off x="2857500" y="164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134714</xdr:rowOff>
    </xdr:from>
    <xdr:ext cx="534377" cy="259045"/>
    <xdr:sp macro="" textlink="">
      <xdr:nvSpPr>
        <xdr:cNvPr id="257" name="テキスト ボックス 256"/>
        <xdr:cNvSpPr txBox="1"/>
      </xdr:nvSpPr>
      <xdr:spPr>
        <a:xfrm>
          <a:off x="2641111" y="1625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100761</xdr:rowOff>
    </xdr:from>
    <xdr:to>
      <xdr:col>10</xdr:col>
      <xdr:colOff>165100</xdr:colOff>
      <xdr:row>96</xdr:row>
      <xdr:rowOff>30911</xdr:rowOff>
    </xdr:to>
    <xdr:sp macro="" textlink="">
      <xdr:nvSpPr>
        <xdr:cNvPr id="258" name="楕円 257"/>
        <xdr:cNvSpPr/>
      </xdr:nvSpPr>
      <xdr:spPr>
        <a:xfrm>
          <a:off x="1968500" y="163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47438</xdr:rowOff>
    </xdr:from>
    <xdr:ext cx="534377" cy="259045"/>
    <xdr:sp macro="" textlink="">
      <xdr:nvSpPr>
        <xdr:cNvPr id="259" name="テキスト ボックス 258"/>
        <xdr:cNvSpPr txBox="1"/>
      </xdr:nvSpPr>
      <xdr:spPr>
        <a:xfrm>
          <a:off x="1752111" y="1616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128105</xdr:rowOff>
    </xdr:from>
    <xdr:to>
      <xdr:col>6</xdr:col>
      <xdr:colOff>38100</xdr:colOff>
      <xdr:row>96</xdr:row>
      <xdr:rowOff>58255</xdr:rowOff>
    </xdr:to>
    <xdr:sp macro="" textlink="">
      <xdr:nvSpPr>
        <xdr:cNvPr id="260" name="楕円 259"/>
        <xdr:cNvSpPr/>
      </xdr:nvSpPr>
      <xdr:spPr>
        <a:xfrm>
          <a:off x="1079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74782</xdr:rowOff>
    </xdr:from>
    <xdr:ext cx="534377" cy="259045"/>
    <xdr:sp macro="" textlink="">
      <xdr:nvSpPr>
        <xdr:cNvPr id="261" name="テキスト ボックス 260"/>
        <xdr:cNvSpPr txBox="1"/>
      </xdr:nvSpPr>
      <xdr:spPr>
        <a:xfrm>
          <a:off x="863111" y="161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147267</xdr:rowOff>
    </xdr:from>
    <xdr:to>
      <xdr:col>55</xdr:col>
      <xdr:colOff>0</xdr:colOff>
      <xdr:row>37</xdr:row>
      <xdr:rowOff>57086</xdr:rowOff>
    </xdr:to>
    <xdr:cxnSp macro="">
      <xdr:nvCxnSpPr>
        <xdr:cNvPr id="290" name="直線コネクタ 289"/>
        <xdr:cNvCxnSpPr/>
      </xdr:nvCxnSpPr>
      <xdr:spPr>
        <a:xfrm flipV="1">
          <a:off x="9639300" y="6148017"/>
          <a:ext cx="838200" cy="25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57086</xdr:rowOff>
    </xdr:from>
    <xdr:to>
      <xdr:col>50</xdr:col>
      <xdr:colOff>114300</xdr:colOff>
      <xdr:row>37</xdr:row>
      <xdr:rowOff>86977</xdr:rowOff>
    </xdr:to>
    <xdr:cxnSp macro="">
      <xdr:nvCxnSpPr>
        <xdr:cNvPr id="293" name="直線コネクタ 292"/>
        <xdr:cNvCxnSpPr/>
      </xdr:nvCxnSpPr>
      <xdr:spPr>
        <a:xfrm flipV="1">
          <a:off x="8750300" y="6400736"/>
          <a:ext cx="889000" cy="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76595</xdr:rowOff>
    </xdr:from>
    <xdr:to>
      <xdr:col>45</xdr:col>
      <xdr:colOff>177800</xdr:colOff>
      <xdr:row>37</xdr:row>
      <xdr:rowOff>86977</xdr:rowOff>
    </xdr:to>
    <xdr:cxnSp macro="">
      <xdr:nvCxnSpPr>
        <xdr:cNvPr id="296" name="直線コネクタ 295"/>
        <xdr:cNvCxnSpPr/>
      </xdr:nvCxnSpPr>
      <xdr:spPr>
        <a:xfrm>
          <a:off x="7861300" y="6420245"/>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76595</xdr:rowOff>
    </xdr:from>
    <xdr:to>
      <xdr:col>41</xdr:col>
      <xdr:colOff>50800</xdr:colOff>
      <xdr:row>37</xdr:row>
      <xdr:rowOff>107692</xdr:rowOff>
    </xdr:to>
    <xdr:cxnSp macro="">
      <xdr:nvCxnSpPr>
        <xdr:cNvPr id="299" name="直線コネクタ 298"/>
        <xdr:cNvCxnSpPr/>
      </xdr:nvCxnSpPr>
      <xdr:spPr>
        <a:xfrm flipV="1">
          <a:off x="6972300" y="6420245"/>
          <a:ext cx="889000" cy="3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96467</xdr:rowOff>
    </xdr:from>
    <xdr:to>
      <xdr:col>55</xdr:col>
      <xdr:colOff>50800</xdr:colOff>
      <xdr:row>36</xdr:row>
      <xdr:rowOff>26617</xdr:rowOff>
    </xdr:to>
    <xdr:sp macro="" textlink="">
      <xdr:nvSpPr>
        <xdr:cNvPr id="309" name="楕円 308"/>
        <xdr:cNvSpPr/>
      </xdr:nvSpPr>
      <xdr:spPr>
        <a:xfrm>
          <a:off x="10426700" y="609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119344</xdr:rowOff>
    </xdr:from>
    <xdr:ext cx="599010" cy="259045"/>
    <xdr:sp macro="" textlink="">
      <xdr:nvSpPr>
        <xdr:cNvPr id="310" name="補助費等該当値テキスト"/>
        <xdr:cNvSpPr txBox="1"/>
      </xdr:nvSpPr>
      <xdr:spPr>
        <a:xfrm>
          <a:off x="10528300" y="594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6286</xdr:rowOff>
    </xdr:from>
    <xdr:to>
      <xdr:col>50</xdr:col>
      <xdr:colOff>165100</xdr:colOff>
      <xdr:row>37</xdr:row>
      <xdr:rowOff>107886</xdr:rowOff>
    </xdr:to>
    <xdr:sp macro="" textlink="">
      <xdr:nvSpPr>
        <xdr:cNvPr id="311" name="楕円 310"/>
        <xdr:cNvSpPr/>
      </xdr:nvSpPr>
      <xdr:spPr>
        <a:xfrm>
          <a:off x="9588500" y="63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124413</xdr:rowOff>
    </xdr:from>
    <xdr:ext cx="599010" cy="259045"/>
    <xdr:sp macro="" textlink="">
      <xdr:nvSpPr>
        <xdr:cNvPr id="312" name="テキスト ボックス 311"/>
        <xdr:cNvSpPr txBox="1"/>
      </xdr:nvSpPr>
      <xdr:spPr>
        <a:xfrm>
          <a:off x="9339795" y="612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36177</xdr:rowOff>
    </xdr:from>
    <xdr:to>
      <xdr:col>46</xdr:col>
      <xdr:colOff>38100</xdr:colOff>
      <xdr:row>37</xdr:row>
      <xdr:rowOff>137777</xdr:rowOff>
    </xdr:to>
    <xdr:sp macro="" textlink="">
      <xdr:nvSpPr>
        <xdr:cNvPr id="313" name="楕円 312"/>
        <xdr:cNvSpPr/>
      </xdr:nvSpPr>
      <xdr:spPr>
        <a:xfrm>
          <a:off x="8699500" y="63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154304</xdr:rowOff>
    </xdr:from>
    <xdr:ext cx="599010" cy="259045"/>
    <xdr:sp macro="" textlink="">
      <xdr:nvSpPr>
        <xdr:cNvPr id="314" name="テキスト ボックス 313"/>
        <xdr:cNvSpPr txBox="1"/>
      </xdr:nvSpPr>
      <xdr:spPr>
        <a:xfrm>
          <a:off x="8450795" y="615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25795</xdr:rowOff>
    </xdr:from>
    <xdr:to>
      <xdr:col>41</xdr:col>
      <xdr:colOff>101600</xdr:colOff>
      <xdr:row>37</xdr:row>
      <xdr:rowOff>127395</xdr:rowOff>
    </xdr:to>
    <xdr:sp macro="" textlink="">
      <xdr:nvSpPr>
        <xdr:cNvPr id="315" name="楕円 314"/>
        <xdr:cNvSpPr/>
      </xdr:nvSpPr>
      <xdr:spPr>
        <a:xfrm>
          <a:off x="7810500" y="63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143922</xdr:rowOff>
    </xdr:from>
    <xdr:ext cx="599010" cy="259045"/>
    <xdr:sp macro="" textlink="">
      <xdr:nvSpPr>
        <xdr:cNvPr id="316" name="テキスト ボックス 315"/>
        <xdr:cNvSpPr txBox="1"/>
      </xdr:nvSpPr>
      <xdr:spPr>
        <a:xfrm>
          <a:off x="7561795" y="614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56892</xdr:rowOff>
    </xdr:from>
    <xdr:to>
      <xdr:col>36</xdr:col>
      <xdr:colOff>165100</xdr:colOff>
      <xdr:row>37</xdr:row>
      <xdr:rowOff>158492</xdr:rowOff>
    </xdr:to>
    <xdr:sp macro="" textlink="">
      <xdr:nvSpPr>
        <xdr:cNvPr id="317" name="楕円 316"/>
        <xdr:cNvSpPr/>
      </xdr:nvSpPr>
      <xdr:spPr>
        <a:xfrm>
          <a:off x="6921500" y="640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3569</xdr:rowOff>
    </xdr:from>
    <xdr:ext cx="599010" cy="259045"/>
    <xdr:sp macro="" textlink="">
      <xdr:nvSpPr>
        <xdr:cNvPr id="318" name="テキスト ボックス 317"/>
        <xdr:cNvSpPr txBox="1"/>
      </xdr:nvSpPr>
      <xdr:spPr>
        <a:xfrm>
          <a:off x="6672795" y="617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103176</xdr:rowOff>
    </xdr:from>
    <xdr:to>
      <xdr:col>55</xdr:col>
      <xdr:colOff>0</xdr:colOff>
      <xdr:row>58</xdr:row>
      <xdr:rowOff>109152</xdr:rowOff>
    </xdr:to>
    <xdr:cxnSp macro="">
      <xdr:nvCxnSpPr>
        <xdr:cNvPr id="345" name="直線コネクタ 344"/>
        <xdr:cNvCxnSpPr/>
      </xdr:nvCxnSpPr>
      <xdr:spPr>
        <a:xfrm flipV="1">
          <a:off x="9639300" y="10047276"/>
          <a:ext cx="8382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109152</xdr:rowOff>
    </xdr:from>
    <xdr:to>
      <xdr:col>50</xdr:col>
      <xdr:colOff>114300</xdr:colOff>
      <xdr:row>58</xdr:row>
      <xdr:rowOff>117331</xdr:rowOff>
    </xdr:to>
    <xdr:cxnSp macro="">
      <xdr:nvCxnSpPr>
        <xdr:cNvPr id="348" name="直線コネクタ 347"/>
        <xdr:cNvCxnSpPr/>
      </xdr:nvCxnSpPr>
      <xdr:spPr>
        <a:xfrm flipV="1">
          <a:off x="8750300" y="10053252"/>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117331</xdr:rowOff>
    </xdr:from>
    <xdr:to>
      <xdr:col>45</xdr:col>
      <xdr:colOff>177800</xdr:colOff>
      <xdr:row>58</xdr:row>
      <xdr:rowOff>117703</xdr:rowOff>
    </xdr:to>
    <xdr:cxnSp macro="">
      <xdr:nvCxnSpPr>
        <xdr:cNvPr id="351" name="直線コネクタ 350"/>
        <xdr:cNvCxnSpPr/>
      </xdr:nvCxnSpPr>
      <xdr:spPr>
        <a:xfrm flipV="1">
          <a:off x="7861300" y="10061431"/>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88045</xdr:rowOff>
    </xdr:from>
    <xdr:to>
      <xdr:col>41</xdr:col>
      <xdr:colOff>50800</xdr:colOff>
      <xdr:row>58</xdr:row>
      <xdr:rowOff>117703</xdr:rowOff>
    </xdr:to>
    <xdr:cxnSp macro="">
      <xdr:nvCxnSpPr>
        <xdr:cNvPr id="354" name="直線コネクタ 353"/>
        <xdr:cNvCxnSpPr/>
      </xdr:nvCxnSpPr>
      <xdr:spPr>
        <a:xfrm>
          <a:off x="6972300" y="10032145"/>
          <a:ext cx="889000" cy="2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52376</xdr:rowOff>
    </xdr:from>
    <xdr:to>
      <xdr:col>55</xdr:col>
      <xdr:colOff>50800</xdr:colOff>
      <xdr:row>58</xdr:row>
      <xdr:rowOff>153976</xdr:rowOff>
    </xdr:to>
    <xdr:sp macro="" textlink="">
      <xdr:nvSpPr>
        <xdr:cNvPr id="364" name="楕円 363"/>
        <xdr:cNvSpPr/>
      </xdr:nvSpPr>
      <xdr:spPr>
        <a:xfrm>
          <a:off x="10426700" y="99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58352</xdr:rowOff>
    </xdr:from>
    <xdr:to>
      <xdr:col>50</xdr:col>
      <xdr:colOff>165100</xdr:colOff>
      <xdr:row>58</xdr:row>
      <xdr:rowOff>159952</xdr:rowOff>
    </xdr:to>
    <xdr:sp macro="" textlink="">
      <xdr:nvSpPr>
        <xdr:cNvPr id="366" name="楕円 365"/>
        <xdr:cNvSpPr/>
      </xdr:nvSpPr>
      <xdr:spPr>
        <a:xfrm>
          <a:off x="9588500" y="100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151079</xdr:rowOff>
    </xdr:from>
    <xdr:ext cx="534377" cy="259045"/>
    <xdr:sp macro="" textlink="">
      <xdr:nvSpPr>
        <xdr:cNvPr id="367" name="テキスト ボックス 366"/>
        <xdr:cNvSpPr txBox="1"/>
      </xdr:nvSpPr>
      <xdr:spPr>
        <a:xfrm>
          <a:off x="9372111" y="100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66531</xdr:rowOff>
    </xdr:from>
    <xdr:to>
      <xdr:col>46</xdr:col>
      <xdr:colOff>38100</xdr:colOff>
      <xdr:row>58</xdr:row>
      <xdr:rowOff>168131</xdr:rowOff>
    </xdr:to>
    <xdr:sp macro="" textlink="">
      <xdr:nvSpPr>
        <xdr:cNvPr id="368" name="楕円 367"/>
        <xdr:cNvSpPr/>
      </xdr:nvSpPr>
      <xdr:spPr>
        <a:xfrm>
          <a:off x="8699500" y="100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159258</xdr:rowOff>
    </xdr:from>
    <xdr:ext cx="534377" cy="259045"/>
    <xdr:sp macro="" textlink="">
      <xdr:nvSpPr>
        <xdr:cNvPr id="369" name="テキスト ボックス 368"/>
        <xdr:cNvSpPr txBox="1"/>
      </xdr:nvSpPr>
      <xdr:spPr>
        <a:xfrm>
          <a:off x="8483111" y="101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66903</xdr:rowOff>
    </xdr:from>
    <xdr:to>
      <xdr:col>41</xdr:col>
      <xdr:colOff>101600</xdr:colOff>
      <xdr:row>58</xdr:row>
      <xdr:rowOff>168503</xdr:rowOff>
    </xdr:to>
    <xdr:sp macro="" textlink="">
      <xdr:nvSpPr>
        <xdr:cNvPr id="370" name="楕円 369"/>
        <xdr:cNvSpPr/>
      </xdr:nvSpPr>
      <xdr:spPr>
        <a:xfrm>
          <a:off x="7810500" y="100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159630</xdr:rowOff>
    </xdr:from>
    <xdr:ext cx="534377" cy="259045"/>
    <xdr:sp macro="" textlink="">
      <xdr:nvSpPr>
        <xdr:cNvPr id="371" name="テキスト ボックス 370"/>
        <xdr:cNvSpPr txBox="1"/>
      </xdr:nvSpPr>
      <xdr:spPr>
        <a:xfrm>
          <a:off x="7594111" y="1010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37245</xdr:rowOff>
    </xdr:from>
    <xdr:to>
      <xdr:col>36</xdr:col>
      <xdr:colOff>165100</xdr:colOff>
      <xdr:row>58</xdr:row>
      <xdr:rowOff>138845</xdr:rowOff>
    </xdr:to>
    <xdr:sp macro="" textlink="">
      <xdr:nvSpPr>
        <xdr:cNvPr id="372" name="楕円 371"/>
        <xdr:cNvSpPr/>
      </xdr:nvSpPr>
      <xdr:spPr>
        <a:xfrm>
          <a:off x="6921500" y="99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129972</xdr:rowOff>
    </xdr:from>
    <xdr:ext cx="599010" cy="259045"/>
    <xdr:sp macro="" textlink="">
      <xdr:nvSpPr>
        <xdr:cNvPr id="373" name="テキスト ボックス 372"/>
        <xdr:cNvSpPr txBox="1"/>
      </xdr:nvSpPr>
      <xdr:spPr>
        <a:xfrm>
          <a:off x="6672795" y="1007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40697</xdr:rowOff>
    </xdr:from>
    <xdr:to>
      <xdr:col>55</xdr:col>
      <xdr:colOff>0</xdr:colOff>
      <xdr:row>79</xdr:row>
      <xdr:rowOff>41201</xdr:rowOff>
    </xdr:to>
    <xdr:cxnSp macro="">
      <xdr:nvCxnSpPr>
        <xdr:cNvPr id="402" name="直線コネクタ 401"/>
        <xdr:cNvCxnSpPr/>
      </xdr:nvCxnSpPr>
      <xdr:spPr>
        <a:xfrm flipV="1">
          <a:off x="9639300" y="13585247"/>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29268</xdr:rowOff>
    </xdr:from>
    <xdr:to>
      <xdr:col>50</xdr:col>
      <xdr:colOff>114300</xdr:colOff>
      <xdr:row>79</xdr:row>
      <xdr:rowOff>41201</xdr:rowOff>
    </xdr:to>
    <xdr:cxnSp macro="">
      <xdr:nvCxnSpPr>
        <xdr:cNvPr id="405" name="直線コネクタ 404"/>
        <xdr:cNvCxnSpPr/>
      </xdr:nvCxnSpPr>
      <xdr:spPr>
        <a:xfrm>
          <a:off x="8750300" y="13573818"/>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27648</xdr:rowOff>
    </xdr:from>
    <xdr:to>
      <xdr:col>45</xdr:col>
      <xdr:colOff>177800</xdr:colOff>
      <xdr:row>79</xdr:row>
      <xdr:rowOff>29268</xdr:rowOff>
    </xdr:to>
    <xdr:cxnSp macro="">
      <xdr:nvCxnSpPr>
        <xdr:cNvPr id="408" name="直線コネクタ 407"/>
        <xdr:cNvCxnSpPr/>
      </xdr:nvCxnSpPr>
      <xdr:spPr>
        <a:xfrm>
          <a:off x="7861300" y="13572198"/>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151464</xdr:rowOff>
    </xdr:from>
    <xdr:to>
      <xdr:col>41</xdr:col>
      <xdr:colOff>50800</xdr:colOff>
      <xdr:row>79</xdr:row>
      <xdr:rowOff>27648</xdr:rowOff>
    </xdr:to>
    <xdr:cxnSp macro="">
      <xdr:nvCxnSpPr>
        <xdr:cNvPr id="411" name="直線コネクタ 410"/>
        <xdr:cNvCxnSpPr/>
      </xdr:nvCxnSpPr>
      <xdr:spPr>
        <a:xfrm>
          <a:off x="6972300" y="13524564"/>
          <a:ext cx="889000" cy="4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161347</xdr:rowOff>
    </xdr:from>
    <xdr:to>
      <xdr:col>55</xdr:col>
      <xdr:colOff>50800</xdr:colOff>
      <xdr:row>79</xdr:row>
      <xdr:rowOff>91497</xdr:rowOff>
    </xdr:to>
    <xdr:sp macro="" textlink="">
      <xdr:nvSpPr>
        <xdr:cNvPr id="421" name="楕円 420"/>
        <xdr:cNvSpPr/>
      </xdr:nvSpPr>
      <xdr:spPr>
        <a:xfrm>
          <a:off x="10426700" y="135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97983</xdr:rowOff>
    </xdr:from>
    <xdr:ext cx="469744" cy="259045"/>
    <xdr:sp macro="" textlink="">
      <xdr:nvSpPr>
        <xdr:cNvPr id="422" name="普通建設事業費 （ うち新規整備　）該当値テキスト"/>
        <xdr:cNvSpPr txBox="1"/>
      </xdr:nvSpPr>
      <xdr:spPr>
        <a:xfrm>
          <a:off x="10528300" y="1347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161851</xdr:rowOff>
    </xdr:from>
    <xdr:to>
      <xdr:col>50</xdr:col>
      <xdr:colOff>165100</xdr:colOff>
      <xdr:row>79</xdr:row>
      <xdr:rowOff>92001</xdr:rowOff>
    </xdr:to>
    <xdr:sp macro="" textlink="">
      <xdr:nvSpPr>
        <xdr:cNvPr id="423" name="楕円 422"/>
        <xdr:cNvSpPr/>
      </xdr:nvSpPr>
      <xdr:spPr>
        <a:xfrm>
          <a:off x="9588500" y="135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83128</xdr:rowOff>
    </xdr:from>
    <xdr:ext cx="469744" cy="259045"/>
    <xdr:sp macro="" textlink="">
      <xdr:nvSpPr>
        <xdr:cNvPr id="424" name="テキスト ボックス 423"/>
        <xdr:cNvSpPr txBox="1"/>
      </xdr:nvSpPr>
      <xdr:spPr>
        <a:xfrm>
          <a:off x="9404428" y="136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149918</xdr:rowOff>
    </xdr:from>
    <xdr:to>
      <xdr:col>46</xdr:col>
      <xdr:colOff>38100</xdr:colOff>
      <xdr:row>79</xdr:row>
      <xdr:rowOff>80068</xdr:rowOff>
    </xdr:to>
    <xdr:sp macro="" textlink="">
      <xdr:nvSpPr>
        <xdr:cNvPr id="425" name="楕円 424"/>
        <xdr:cNvSpPr/>
      </xdr:nvSpPr>
      <xdr:spPr>
        <a:xfrm>
          <a:off x="8699500" y="135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71195</xdr:rowOff>
    </xdr:from>
    <xdr:ext cx="534377" cy="259045"/>
    <xdr:sp macro="" textlink="">
      <xdr:nvSpPr>
        <xdr:cNvPr id="426" name="テキスト ボックス 425"/>
        <xdr:cNvSpPr txBox="1"/>
      </xdr:nvSpPr>
      <xdr:spPr>
        <a:xfrm>
          <a:off x="8483111" y="136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148298</xdr:rowOff>
    </xdr:from>
    <xdr:to>
      <xdr:col>41</xdr:col>
      <xdr:colOff>101600</xdr:colOff>
      <xdr:row>79</xdr:row>
      <xdr:rowOff>78448</xdr:rowOff>
    </xdr:to>
    <xdr:sp macro="" textlink="">
      <xdr:nvSpPr>
        <xdr:cNvPr id="427" name="楕円 426"/>
        <xdr:cNvSpPr/>
      </xdr:nvSpPr>
      <xdr:spPr>
        <a:xfrm>
          <a:off x="7810500" y="135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69575</xdr:rowOff>
    </xdr:from>
    <xdr:ext cx="534377" cy="259045"/>
    <xdr:sp macro="" textlink="">
      <xdr:nvSpPr>
        <xdr:cNvPr id="428" name="テキスト ボックス 427"/>
        <xdr:cNvSpPr txBox="1"/>
      </xdr:nvSpPr>
      <xdr:spPr>
        <a:xfrm>
          <a:off x="7594111" y="136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100664</xdr:rowOff>
    </xdr:from>
    <xdr:to>
      <xdr:col>36</xdr:col>
      <xdr:colOff>165100</xdr:colOff>
      <xdr:row>79</xdr:row>
      <xdr:rowOff>30814</xdr:rowOff>
    </xdr:to>
    <xdr:sp macro="" textlink="">
      <xdr:nvSpPr>
        <xdr:cNvPr id="429" name="楕円 428"/>
        <xdr:cNvSpPr/>
      </xdr:nvSpPr>
      <xdr:spPr>
        <a:xfrm>
          <a:off x="6921500" y="1347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21941</xdr:rowOff>
    </xdr:from>
    <xdr:ext cx="534377" cy="259045"/>
    <xdr:sp macro="" textlink="">
      <xdr:nvSpPr>
        <xdr:cNvPr id="430" name="テキスト ボックス 429"/>
        <xdr:cNvSpPr txBox="1"/>
      </xdr:nvSpPr>
      <xdr:spPr>
        <a:xfrm>
          <a:off x="6705111" y="1356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121089</xdr:rowOff>
    </xdr:from>
    <xdr:to>
      <xdr:col>55</xdr:col>
      <xdr:colOff>0</xdr:colOff>
      <xdr:row>98</xdr:row>
      <xdr:rowOff>136745</xdr:rowOff>
    </xdr:to>
    <xdr:cxnSp macro="">
      <xdr:nvCxnSpPr>
        <xdr:cNvPr id="459" name="直線コネクタ 458"/>
        <xdr:cNvCxnSpPr/>
      </xdr:nvCxnSpPr>
      <xdr:spPr>
        <a:xfrm flipV="1">
          <a:off x="9639300" y="16923189"/>
          <a:ext cx="838200" cy="1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136745</xdr:rowOff>
    </xdr:from>
    <xdr:to>
      <xdr:col>50</xdr:col>
      <xdr:colOff>114300</xdr:colOff>
      <xdr:row>99</xdr:row>
      <xdr:rowOff>6288</xdr:rowOff>
    </xdr:to>
    <xdr:cxnSp macro="">
      <xdr:nvCxnSpPr>
        <xdr:cNvPr id="462" name="直線コネクタ 461"/>
        <xdr:cNvCxnSpPr/>
      </xdr:nvCxnSpPr>
      <xdr:spPr>
        <a:xfrm flipV="1">
          <a:off x="8750300" y="16938845"/>
          <a:ext cx="889000" cy="4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4859</xdr:rowOff>
    </xdr:from>
    <xdr:to>
      <xdr:col>45</xdr:col>
      <xdr:colOff>177800</xdr:colOff>
      <xdr:row>99</xdr:row>
      <xdr:rowOff>6288</xdr:rowOff>
    </xdr:to>
    <xdr:cxnSp macro="">
      <xdr:nvCxnSpPr>
        <xdr:cNvPr id="465" name="直線コネクタ 464"/>
        <xdr:cNvCxnSpPr/>
      </xdr:nvCxnSpPr>
      <xdr:spPr>
        <a:xfrm>
          <a:off x="7861300" y="16978409"/>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161108</xdr:rowOff>
    </xdr:from>
    <xdr:to>
      <xdr:col>41</xdr:col>
      <xdr:colOff>50800</xdr:colOff>
      <xdr:row>99</xdr:row>
      <xdr:rowOff>4859</xdr:rowOff>
    </xdr:to>
    <xdr:cxnSp macro="">
      <xdr:nvCxnSpPr>
        <xdr:cNvPr id="468" name="直線コネクタ 467"/>
        <xdr:cNvCxnSpPr/>
      </xdr:nvCxnSpPr>
      <xdr:spPr>
        <a:xfrm>
          <a:off x="6972300" y="16963208"/>
          <a:ext cx="8890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70289</xdr:rowOff>
    </xdr:from>
    <xdr:to>
      <xdr:col>55</xdr:col>
      <xdr:colOff>50800</xdr:colOff>
      <xdr:row>99</xdr:row>
      <xdr:rowOff>439</xdr:rowOff>
    </xdr:to>
    <xdr:sp macro="" textlink="">
      <xdr:nvSpPr>
        <xdr:cNvPr id="478" name="楕円 477"/>
        <xdr:cNvSpPr/>
      </xdr:nvSpPr>
      <xdr:spPr>
        <a:xfrm>
          <a:off x="10426700" y="168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29666</xdr:rowOff>
    </xdr:from>
    <xdr:ext cx="534377" cy="259045"/>
    <xdr:sp macro="" textlink="">
      <xdr:nvSpPr>
        <xdr:cNvPr id="479" name="普通建設事業費 （ うち更新整備　）該当値テキスト"/>
        <xdr:cNvSpPr txBox="1"/>
      </xdr:nvSpPr>
      <xdr:spPr>
        <a:xfrm>
          <a:off x="10528300" y="166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85945</xdr:rowOff>
    </xdr:from>
    <xdr:to>
      <xdr:col>50</xdr:col>
      <xdr:colOff>165100</xdr:colOff>
      <xdr:row>99</xdr:row>
      <xdr:rowOff>16095</xdr:rowOff>
    </xdr:to>
    <xdr:sp macro="" textlink="">
      <xdr:nvSpPr>
        <xdr:cNvPr id="480" name="楕円 479"/>
        <xdr:cNvSpPr/>
      </xdr:nvSpPr>
      <xdr:spPr>
        <a:xfrm>
          <a:off x="9588500" y="168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7222</xdr:rowOff>
    </xdr:from>
    <xdr:ext cx="534377" cy="259045"/>
    <xdr:sp macro="" textlink="">
      <xdr:nvSpPr>
        <xdr:cNvPr id="481" name="テキスト ボックス 480"/>
        <xdr:cNvSpPr txBox="1"/>
      </xdr:nvSpPr>
      <xdr:spPr>
        <a:xfrm>
          <a:off x="9372111" y="1698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126938</xdr:rowOff>
    </xdr:from>
    <xdr:to>
      <xdr:col>46</xdr:col>
      <xdr:colOff>38100</xdr:colOff>
      <xdr:row>99</xdr:row>
      <xdr:rowOff>57088</xdr:rowOff>
    </xdr:to>
    <xdr:sp macro="" textlink="">
      <xdr:nvSpPr>
        <xdr:cNvPr id="482" name="楕円 481"/>
        <xdr:cNvSpPr/>
      </xdr:nvSpPr>
      <xdr:spPr>
        <a:xfrm>
          <a:off x="8699500" y="169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48215</xdr:rowOff>
    </xdr:from>
    <xdr:ext cx="534377" cy="259045"/>
    <xdr:sp macro="" textlink="">
      <xdr:nvSpPr>
        <xdr:cNvPr id="483" name="テキスト ボックス 482"/>
        <xdr:cNvSpPr txBox="1"/>
      </xdr:nvSpPr>
      <xdr:spPr>
        <a:xfrm>
          <a:off x="8483111" y="170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125509</xdr:rowOff>
    </xdr:from>
    <xdr:to>
      <xdr:col>41</xdr:col>
      <xdr:colOff>101600</xdr:colOff>
      <xdr:row>99</xdr:row>
      <xdr:rowOff>55659</xdr:rowOff>
    </xdr:to>
    <xdr:sp macro="" textlink="">
      <xdr:nvSpPr>
        <xdr:cNvPr id="484" name="楕円 483"/>
        <xdr:cNvSpPr/>
      </xdr:nvSpPr>
      <xdr:spPr>
        <a:xfrm>
          <a:off x="7810500" y="169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46786</xdr:rowOff>
    </xdr:from>
    <xdr:ext cx="534377" cy="259045"/>
    <xdr:sp macro="" textlink="">
      <xdr:nvSpPr>
        <xdr:cNvPr id="485" name="テキスト ボックス 484"/>
        <xdr:cNvSpPr txBox="1"/>
      </xdr:nvSpPr>
      <xdr:spPr>
        <a:xfrm>
          <a:off x="7594111" y="170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110308</xdr:rowOff>
    </xdr:from>
    <xdr:to>
      <xdr:col>36</xdr:col>
      <xdr:colOff>165100</xdr:colOff>
      <xdr:row>99</xdr:row>
      <xdr:rowOff>40458</xdr:rowOff>
    </xdr:to>
    <xdr:sp macro="" textlink="">
      <xdr:nvSpPr>
        <xdr:cNvPr id="486" name="楕円 485"/>
        <xdr:cNvSpPr/>
      </xdr:nvSpPr>
      <xdr:spPr>
        <a:xfrm>
          <a:off x="6921500" y="169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31585</xdr:rowOff>
    </xdr:from>
    <xdr:ext cx="534377" cy="259045"/>
    <xdr:sp macro="" textlink="">
      <xdr:nvSpPr>
        <xdr:cNvPr id="487" name="テキスト ボックス 486"/>
        <xdr:cNvSpPr txBox="1"/>
      </xdr:nvSpPr>
      <xdr:spPr>
        <a:xfrm>
          <a:off x="6705111" y="170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14389</xdr:rowOff>
    </xdr:from>
    <xdr:to>
      <xdr:col>85</xdr:col>
      <xdr:colOff>127000</xdr:colOff>
      <xdr:row>39</xdr:row>
      <xdr:rowOff>33606</xdr:rowOff>
    </xdr:to>
    <xdr:cxnSp macro="">
      <xdr:nvCxnSpPr>
        <xdr:cNvPr id="516" name="直線コネクタ 515"/>
        <xdr:cNvCxnSpPr/>
      </xdr:nvCxnSpPr>
      <xdr:spPr>
        <a:xfrm flipV="1">
          <a:off x="15481300" y="6700939"/>
          <a:ext cx="838200" cy="1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33606</xdr:rowOff>
    </xdr:from>
    <xdr:to>
      <xdr:col>81</xdr:col>
      <xdr:colOff>50800</xdr:colOff>
      <xdr:row>39</xdr:row>
      <xdr:rowOff>42701</xdr:rowOff>
    </xdr:to>
    <xdr:cxnSp macro="">
      <xdr:nvCxnSpPr>
        <xdr:cNvPr id="519" name="直線コネクタ 518"/>
        <xdr:cNvCxnSpPr/>
      </xdr:nvCxnSpPr>
      <xdr:spPr>
        <a:xfrm flipV="1">
          <a:off x="14592300" y="6720156"/>
          <a:ext cx="8890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42701</xdr:rowOff>
    </xdr:from>
    <xdr:to>
      <xdr:col>76</xdr:col>
      <xdr:colOff>114300</xdr:colOff>
      <xdr:row>39</xdr:row>
      <xdr:rowOff>44446</xdr:rowOff>
    </xdr:to>
    <xdr:cxnSp macro="">
      <xdr:nvCxnSpPr>
        <xdr:cNvPr id="522" name="直線コネクタ 521"/>
        <xdr:cNvCxnSpPr/>
      </xdr:nvCxnSpPr>
      <xdr:spPr>
        <a:xfrm flipV="1">
          <a:off x="13703300" y="6729251"/>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44400</xdr:rowOff>
    </xdr:from>
    <xdr:to>
      <xdr:col>71</xdr:col>
      <xdr:colOff>177800</xdr:colOff>
      <xdr:row>39</xdr:row>
      <xdr:rowOff>44446</xdr:rowOff>
    </xdr:to>
    <xdr:cxnSp macro="">
      <xdr:nvCxnSpPr>
        <xdr:cNvPr id="525" name="直線コネクタ 524"/>
        <xdr:cNvCxnSpPr/>
      </xdr:nvCxnSpPr>
      <xdr:spPr>
        <a:xfrm>
          <a:off x="12814300" y="673095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135039</xdr:rowOff>
    </xdr:from>
    <xdr:to>
      <xdr:col>85</xdr:col>
      <xdr:colOff>177800</xdr:colOff>
      <xdr:row>39</xdr:row>
      <xdr:rowOff>65189</xdr:rowOff>
    </xdr:to>
    <xdr:sp macro="" textlink="">
      <xdr:nvSpPr>
        <xdr:cNvPr id="535" name="楕円 534"/>
        <xdr:cNvSpPr/>
      </xdr:nvSpPr>
      <xdr:spPr>
        <a:xfrm>
          <a:off x="16268700" y="66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469744" cy="259045"/>
    <xdr:sp macro="" textlink="">
      <xdr:nvSpPr>
        <xdr:cNvPr id="536" name="災害復旧事業費該当値テキスト"/>
        <xdr:cNvSpPr txBox="1"/>
      </xdr:nvSpPr>
      <xdr:spPr>
        <a:xfrm>
          <a:off x="16370300" y="661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154256</xdr:rowOff>
    </xdr:from>
    <xdr:to>
      <xdr:col>81</xdr:col>
      <xdr:colOff>101600</xdr:colOff>
      <xdr:row>39</xdr:row>
      <xdr:rowOff>84406</xdr:rowOff>
    </xdr:to>
    <xdr:sp macro="" textlink="">
      <xdr:nvSpPr>
        <xdr:cNvPr id="537" name="楕円 536"/>
        <xdr:cNvSpPr/>
      </xdr:nvSpPr>
      <xdr:spPr>
        <a:xfrm>
          <a:off x="15430500" y="66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75533</xdr:rowOff>
    </xdr:from>
    <xdr:ext cx="469744" cy="259045"/>
    <xdr:sp macro="" textlink="">
      <xdr:nvSpPr>
        <xdr:cNvPr id="538" name="テキスト ボックス 537"/>
        <xdr:cNvSpPr txBox="1"/>
      </xdr:nvSpPr>
      <xdr:spPr>
        <a:xfrm>
          <a:off x="15246428" y="676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163351</xdr:rowOff>
    </xdr:from>
    <xdr:to>
      <xdr:col>76</xdr:col>
      <xdr:colOff>165100</xdr:colOff>
      <xdr:row>39</xdr:row>
      <xdr:rowOff>93501</xdr:rowOff>
    </xdr:to>
    <xdr:sp macro="" textlink="">
      <xdr:nvSpPr>
        <xdr:cNvPr id="539" name="楕円 538"/>
        <xdr:cNvSpPr/>
      </xdr:nvSpPr>
      <xdr:spPr>
        <a:xfrm>
          <a:off x="14541500" y="66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84628</xdr:rowOff>
    </xdr:from>
    <xdr:ext cx="378565" cy="259045"/>
    <xdr:sp macro="" textlink="">
      <xdr:nvSpPr>
        <xdr:cNvPr id="540" name="テキスト ボックス 539"/>
        <xdr:cNvSpPr txBox="1"/>
      </xdr:nvSpPr>
      <xdr:spPr>
        <a:xfrm>
          <a:off x="14403017" y="6771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165096</xdr:rowOff>
    </xdr:from>
    <xdr:to>
      <xdr:col>72</xdr:col>
      <xdr:colOff>38100</xdr:colOff>
      <xdr:row>39</xdr:row>
      <xdr:rowOff>95246</xdr:rowOff>
    </xdr:to>
    <xdr:sp macro="" textlink="">
      <xdr:nvSpPr>
        <xdr:cNvPr id="541" name="楕円 540"/>
        <xdr:cNvSpPr/>
      </xdr:nvSpPr>
      <xdr:spPr>
        <a:xfrm>
          <a:off x="13652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86373</xdr:rowOff>
    </xdr:from>
    <xdr:ext cx="249299" cy="259045"/>
    <xdr:sp macro="" textlink="">
      <xdr:nvSpPr>
        <xdr:cNvPr id="542" name="テキスト ボックス 541"/>
        <xdr:cNvSpPr txBox="1"/>
      </xdr:nvSpPr>
      <xdr:spPr>
        <a:xfrm>
          <a:off x="13578650"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165050</xdr:rowOff>
    </xdr:from>
    <xdr:to>
      <xdr:col>67</xdr:col>
      <xdr:colOff>101600</xdr:colOff>
      <xdr:row>39</xdr:row>
      <xdr:rowOff>95200</xdr:rowOff>
    </xdr:to>
    <xdr:sp macro="" textlink="">
      <xdr:nvSpPr>
        <xdr:cNvPr id="543" name="楕円 542"/>
        <xdr:cNvSpPr/>
      </xdr:nvSpPr>
      <xdr:spPr>
        <a:xfrm>
          <a:off x="12763500" y="66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86327</xdr:rowOff>
    </xdr:from>
    <xdr:ext cx="313932" cy="259045"/>
    <xdr:sp macro="" textlink="">
      <xdr:nvSpPr>
        <xdr:cNvPr id="544" name="テキスト ボックス 543"/>
        <xdr:cNvSpPr txBox="1"/>
      </xdr:nvSpPr>
      <xdr:spPr>
        <a:xfrm>
          <a:off x="12657333" y="6772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15450</xdr:rowOff>
    </xdr:from>
    <xdr:to>
      <xdr:col>85</xdr:col>
      <xdr:colOff>127000</xdr:colOff>
      <xdr:row>74</xdr:row>
      <xdr:rowOff>53746</xdr:rowOff>
    </xdr:to>
    <xdr:cxnSp macro="">
      <xdr:nvCxnSpPr>
        <xdr:cNvPr id="618" name="直線コネクタ 617"/>
        <xdr:cNvCxnSpPr/>
      </xdr:nvCxnSpPr>
      <xdr:spPr>
        <a:xfrm flipV="1">
          <a:off x="15481300" y="12702750"/>
          <a:ext cx="838200" cy="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53746</xdr:rowOff>
    </xdr:from>
    <xdr:to>
      <xdr:col>81</xdr:col>
      <xdr:colOff>50800</xdr:colOff>
      <xdr:row>74</xdr:row>
      <xdr:rowOff>70452</xdr:rowOff>
    </xdr:to>
    <xdr:cxnSp macro="">
      <xdr:nvCxnSpPr>
        <xdr:cNvPr id="621" name="直線コネクタ 620"/>
        <xdr:cNvCxnSpPr/>
      </xdr:nvCxnSpPr>
      <xdr:spPr>
        <a:xfrm flipV="1">
          <a:off x="14592300" y="12741046"/>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70452</xdr:rowOff>
    </xdr:from>
    <xdr:to>
      <xdr:col>76</xdr:col>
      <xdr:colOff>114300</xdr:colOff>
      <xdr:row>74</xdr:row>
      <xdr:rowOff>89374</xdr:rowOff>
    </xdr:to>
    <xdr:cxnSp macro="">
      <xdr:nvCxnSpPr>
        <xdr:cNvPr id="624" name="直線コネクタ 623"/>
        <xdr:cNvCxnSpPr/>
      </xdr:nvCxnSpPr>
      <xdr:spPr>
        <a:xfrm flipV="1">
          <a:off x="13703300" y="12757752"/>
          <a:ext cx="889000" cy="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89374</xdr:rowOff>
    </xdr:from>
    <xdr:to>
      <xdr:col>71</xdr:col>
      <xdr:colOff>177800</xdr:colOff>
      <xdr:row>75</xdr:row>
      <xdr:rowOff>62262</xdr:rowOff>
    </xdr:to>
    <xdr:cxnSp macro="">
      <xdr:nvCxnSpPr>
        <xdr:cNvPr id="627" name="直線コネクタ 626"/>
        <xdr:cNvCxnSpPr/>
      </xdr:nvCxnSpPr>
      <xdr:spPr>
        <a:xfrm flipV="1">
          <a:off x="12814300" y="12776674"/>
          <a:ext cx="889000" cy="14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136100</xdr:rowOff>
    </xdr:from>
    <xdr:to>
      <xdr:col>85</xdr:col>
      <xdr:colOff>177800</xdr:colOff>
      <xdr:row>74</xdr:row>
      <xdr:rowOff>66250</xdr:rowOff>
    </xdr:to>
    <xdr:sp macro="" textlink="">
      <xdr:nvSpPr>
        <xdr:cNvPr id="637" name="楕円 636"/>
        <xdr:cNvSpPr/>
      </xdr:nvSpPr>
      <xdr:spPr>
        <a:xfrm>
          <a:off x="16268700" y="126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158977</xdr:rowOff>
    </xdr:from>
    <xdr:ext cx="599010" cy="259045"/>
    <xdr:sp macro="" textlink="">
      <xdr:nvSpPr>
        <xdr:cNvPr id="638" name="公債費該当値テキスト"/>
        <xdr:cNvSpPr txBox="1"/>
      </xdr:nvSpPr>
      <xdr:spPr>
        <a:xfrm>
          <a:off x="16370300" y="1250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2946</xdr:rowOff>
    </xdr:from>
    <xdr:to>
      <xdr:col>81</xdr:col>
      <xdr:colOff>101600</xdr:colOff>
      <xdr:row>74</xdr:row>
      <xdr:rowOff>104546</xdr:rowOff>
    </xdr:to>
    <xdr:sp macro="" textlink="">
      <xdr:nvSpPr>
        <xdr:cNvPr id="639" name="楕円 638"/>
        <xdr:cNvSpPr/>
      </xdr:nvSpPr>
      <xdr:spPr>
        <a:xfrm>
          <a:off x="15430500" y="126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121073</xdr:rowOff>
    </xdr:from>
    <xdr:ext cx="599010" cy="259045"/>
    <xdr:sp macro="" textlink="">
      <xdr:nvSpPr>
        <xdr:cNvPr id="640" name="テキスト ボックス 639"/>
        <xdr:cNvSpPr txBox="1"/>
      </xdr:nvSpPr>
      <xdr:spPr>
        <a:xfrm>
          <a:off x="15181795" y="1246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19652</xdr:rowOff>
    </xdr:from>
    <xdr:to>
      <xdr:col>76</xdr:col>
      <xdr:colOff>165100</xdr:colOff>
      <xdr:row>74</xdr:row>
      <xdr:rowOff>121252</xdr:rowOff>
    </xdr:to>
    <xdr:sp macro="" textlink="">
      <xdr:nvSpPr>
        <xdr:cNvPr id="641" name="楕円 640"/>
        <xdr:cNvSpPr/>
      </xdr:nvSpPr>
      <xdr:spPr>
        <a:xfrm>
          <a:off x="14541500" y="127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137779</xdr:rowOff>
    </xdr:from>
    <xdr:ext cx="599010" cy="259045"/>
    <xdr:sp macro="" textlink="">
      <xdr:nvSpPr>
        <xdr:cNvPr id="642" name="テキスト ボックス 641"/>
        <xdr:cNvSpPr txBox="1"/>
      </xdr:nvSpPr>
      <xdr:spPr>
        <a:xfrm>
          <a:off x="14292795" y="1248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38574</xdr:rowOff>
    </xdr:from>
    <xdr:to>
      <xdr:col>72</xdr:col>
      <xdr:colOff>38100</xdr:colOff>
      <xdr:row>74</xdr:row>
      <xdr:rowOff>140174</xdr:rowOff>
    </xdr:to>
    <xdr:sp macro="" textlink="">
      <xdr:nvSpPr>
        <xdr:cNvPr id="643" name="楕円 642"/>
        <xdr:cNvSpPr/>
      </xdr:nvSpPr>
      <xdr:spPr>
        <a:xfrm>
          <a:off x="13652500" y="127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156701</xdr:rowOff>
    </xdr:from>
    <xdr:ext cx="599010" cy="259045"/>
    <xdr:sp macro="" textlink="">
      <xdr:nvSpPr>
        <xdr:cNvPr id="644" name="テキスト ボックス 643"/>
        <xdr:cNvSpPr txBox="1"/>
      </xdr:nvSpPr>
      <xdr:spPr>
        <a:xfrm>
          <a:off x="13403795" y="1250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11462</xdr:rowOff>
    </xdr:from>
    <xdr:to>
      <xdr:col>67</xdr:col>
      <xdr:colOff>101600</xdr:colOff>
      <xdr:row>75</xdr:row>
      <xdr:rowOff>113062</xdr:rowOff>
    </xdr:to>
    <xdr:sp macro="" textlink="">
      <xdr:nvSpPr>
        <xdr:cNvPr id="645" name="楕円 644"/>
        <xdr:cNvSpPr/>
      </xdr:nvSpPr>
      <xdr:spPr>
        <a:xfrm>
          <a:off x="12763500" y="128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129589</xdr:rowOff>
    </xdr:from>
    <xdr:ext cx="534377" cy="259045"/>
    <xdr:sp macro="" textlink="">
      <xdr:nvSpPr>
        <xdr:cNvPr id="646" name="テキスト ボックス 645"/>
        <xdr:cNvSpPr txBox="1"/>
      </xdr:nvSpPr>
      <xdr:spPr>
        <a:xfrm>
          <a:off x="12547111" y="126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82886</xdr:rowOff>
    </xdr:from>
    <xdr:to>
      <xdr:col>85</xdr:col>
      <xdr:colOff>127000</xdr:colOff>
      <xdr:row>98</xdr:row>
      <xdr:rowOff>134240</xdr:rowOff>
    </xdr:to>
    <xdr:cxnSp macro="">
      <xdr:nvCxnSpPr>
        <xdr:cNvPr id="677" name="直線コネクタ 676"/>
        <xdr:cNvCxnSpPr/>
      </xdr:nvCxnSpPr>
      <xdr:spPr>
        <a:xfrm flipV="1">
          <a:off x="15481300" y="16884986"/>
          <a:ext cx="838200" cy="5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134240</xdr:rowOff>
    </xdr:from>
    <xdr:to>
      <xdr:col>81</xdr:col>
      <xdr:colOff>50800</xdr:colOff>
      <xdr:row>99</xdr:row>
      <xdr:rowOff>992</xdr:rowOff>
    </xdr:to>
    <xdr:cxnSp macro="">
      <xdr:nvCxnSpPr>
        <xdr:cNvPr id="680" name="直線コネクタ 679"/>
        <xdr:cNvCxnSpPr/>
      </xdr:nvCxnSpPr>
      <xdr:spPr>
        <a:xfrm flipV="1">
          <a:off x="14592300" y="16936340"/>
          <a:ext cx="889000" cy="3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992</xdr:rowOff>
    </xdr:from>
    <xdr:to>
      <xdr:col>76</xdr:col>
      <xdr:colOff>114300</xdr:colOff>
      <xdr:row>99</xdr:row>
      <xdr:rowOff>53031</xdr:rowOff>
    </xdr:to>
    <xdr:cxnSp macro="">
      <xdr:nvCxnSpPr>
        <xdr:cNvPr id="683" name="直線コネクタ 682"/>
        <xdr:cNvCxnSpPr/>
      </xdr:nvCxnSpPr>
      <xdr:spPr>
        <a:xfrm flipV="1">
          <a:off x="13703300" y="16974542"/>
          <a:ext cx="889000" cy="5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2423</xdr:rowOff>
    </xdr:from>
    <xdr:to>
      <xdr:col>71</xdr:col>
      <xdr:colOff>177800</xdr:colOff>
      <xdr:row>99</xdr:row>
      <xdr:rowOff>53031</xdr:rowOff>
    </xdr:to>
    <xdr:cxnSp macro="">
      <xdr:nvCxnSpPr>
        <xdr:cNvPr id="686" name="直線コネクタ 685"/>
        <xdr:cNvCxnSpPr/>
      </xdr:nvCxnSpPr>
      <xdr:spPr>
        <a:xfrm>
          <a:off x="12814300" y="16975973"/>
          <a:ext cx="889000" cy="5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32086</xdr:rowOff>
    </xdr:from>
    <xdr:to>
      <xdr:col>85</xdr:col>
      <xdr:colOff>177800</xdr:colOff>
      <xdr:row>98</xdr:row>
      <xdr:rowOff>133686</xdr:rowOff>
    </xdr:to>
    <xdr:sp macro="" textlink="">
      <xdr:nvSpPr>
        <xdr:cNvPr id="696" name="楕円 695"/>
        <xdr:cNvSpPr/>
      </xdr:nvSpPr>
      <xdr:spPr>
        <a:xfrm>
          <a:off x="16268700" y="168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54963</xdr:rowOff>
    </xdr:from>
    <xdr:ext cx="534377" cy="259045"/>
    <xdr:sp macro="" textlink="">
      <xdr:nvSpPr>
        <xdr:cNvPr id="697" name="積立金該当値テキスト"/>
        <xdr:cNvSpPr txBox="1"/>
      </xdr:nvSpPr>
      <xdr:spPr>
        <a:xfrm>
          <a:off x="16370300" y="166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83440</xdr:rowOff>
    </xdr:from>
    <xdr:to>
      <xdr:col>81</xdr:col>
      <xdr:colOff>101600</xdr:colOff>
      <xdr:row>99</xdr:row>
      <xdr:rowOff>13590</xdr:rowOff>
    </xdr:to>
    <xdr:sp macro="" textlink="">
      <xdr:nvSpPr>
        <xdr:cNvPr id="698" name="楕円 697"/>
        <xdr:cNvSpPr/>
      </xdr:nvSpPr>
      <xdr:spPr>
        <a:xfrm>
          <a:off x="15430500" y="168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30117</xdr:rowOff>
    </xdr:from>
    <xdr:ext cx="534377" cy="259045"/>
    <xdr:sp macro="" textlink="">
      <xdr:nvSpPr>
        <xdr:cNvPr id="699" name="テキスト ボックス 698"/>
        <xdr:cNvSpPr txBox="1"/>
      </xdr:nvSpPr>
      <xdr:spPr>
        <a:xfrm>
          <a:off x="15214111" y="166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121642</xdr:rowOff>
    </xdr:from>
    <xdr:to>
      <xdr:col>76</xdr:col>
      <xdr:colOff>165100</xdr:colOff>
      <xdr:row>99</xdr:row>
      <xdr:rowOff>51792</xdr:rowOff>
    </xdr:to>
    <xdr:sp macro="" textlink="">
      <xdr:nvSpPr>
        <xdr:cNvPr id="700" name="楕円 699"/>
        <xdr:cNvSpPr/>
      </xdr:nvSpPr>
      <xdr:spPr>
        <a:xfrm>
          <a:off x="14541500" y="169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42919</xdr:rowOff>
    </xdr:from>
    <xdr:ext cx="534377" cy="259045"/>
    <xdr:sp macro="" textlink="">
      <xdr:nvSpPr>
        <xdr:cNvPr id="701" name="テキスト ボックス 700"/>
        <xdr:cNvSpPr txBox="1"/>
      </xdr:nvSpPr>
      <xdr:spPr>
        <a:xfrm>
          <a:off x="14325111" y="170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2231</xdr:rowOff>
    </xdr:from>
    <xdr:to>
      <xdr:col>72</xdr:col>
      <xdr:colOff>38100</xdr:colOff>
      <xdr:row>99</xdr:row>
      <xdr:rowOff>103831</xdr:rowOff>
    </xdr:to>
    <xdr:sp macro="" textlink="">
      <xdr:nvSpPr>
        <xdr:cNvPr id="702" name="楕円 701"/>
        <xdr:cNvSpPr/>
      </xdr:nvSpPr>
      <xdr:spPr>
        <a:xfrm>
          <a:off x="13652500" y="169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94958</xdr:rowOff>
    </xdr:from>
    <xdr:ext cx="534377" cy="259045"/>
    <xdr:sp macro="" textlink="">
      <xdr:nvSpPr>
        <xdr:cNvPr id="703" name="テキスト ボックス 702"/>
        <xdr:cNvSpPr txBox="1"/>
      </xdr:nvSpPr>
      <xdr:spPr>
        <a:xfrm>
          <a:off x="13436111" y="170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123073</xdr:rowOff>
    </xdr:from>
    <xdr:to>
      <xdr:col>67</xdr:col>
      <xdr:colOff>101600</xdr:colOff>
      <xdr:row>99</xdr:row>
      <xdr:rowOff>53223</xdr:rowOff>
    </xdr:to>
    <xdr:sp macro="" textlink="">
      <xdr:nvSpPr>
        <xdr:cNvPr id="704" name="楕円 703"/>
        <xdr:cNvSpPr/>
      </xdr:nvSpPr>
      <xdr:spPr>
        <a:xfrm>
          <a:off x="12763500" y="169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44350</xdr:rowOff>
    </xdr:from>
    <xdr:ext cx="534377" cy="259045"/>
    <xdr:sp macro="" textlink="">
      <xdr:nvSpPr>
        <xdr:cNvPr id="705" name="テキスト ボックス 704"/>
        <xdr:cNvSpPr txBox="1"/>
      </xdr:nvSpPr>
      <xdr:spPr>
        <a:xfrm>
          <a:off x="12547111" y="1701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78337</xdr:rowOff>
    </xdr:from>
    <xdr:to>
      <xdr:col>116</xdr:col>
      <xdr:colOff>63500</xdr:colOff>
      <xdr:row>39</xdr:row>
      <xdr:rowOff>80525</xdr:rowOff>
    </xdr:to>
    <xdr:cxnSp macro="">
      <xdr:nvCxnSpPr>
        <xdr:cNvPr id="736" name="直線コネクタ 735"/>
        <xdr:cNvCxnSpPr/>
      </xdr:nvCxnSpPr>
      <xdr:spPr>
        <a:xfrm>
          <a:off x="21323300" y="6593437"/>
          <a:ext cx="838200" cy="17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78337</xdr:rowOff>
    </xdr:from>
    <xdr:to>
      <xdr:col>111</xdr:col>
      <xdr:colOff>177800</xdr:colOff>
      <xdr:row>39</xdr:row>
      <xdr:rowOff>98878</xdr:rowOff>
    </xdr:to>
    <xdr:cxnSp macro="">
      <xdr:nvCxnSpPr>
        <xdr:cNvPr id="739" name="直線コネクタ 738"/>
        <xdr:cNvCxnSpPr/>
      </xdr:nvCxnSpPr>
      <xdr:spPr>
        <a:xfrm flipV="1">
          <a:off x="20434300" y="6593437"/>
          <a:ext cx="889000" cy="19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29725</xdr:rowOff>
    </xdr:from>
    <xdr:to>
      <xdr:col>116</xdr:col>
      <xdr:colOff>114300</xdr:colOff>
      <xdr:row>39</xdr:row>
      <xdr:rowOff>131325</xdr:rowOff>
    </xdr:to>
    <xdr:sp macro="" textlink="">
      <xdr:nvSpPr>
        <xdr:cNvPr id="755" name="楕円 754"/>
        <xdr:cNvSpPr/>
      </xdr:nvSpPr>
      <xdr:spPr>
        <a:xfrm>
          <a:off x="22110700" y="67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116102</xdr:rowOff>
    </xdr:from>
    <xdr:ext cx="378565" cy="259045"/>
    <xdr:sp macro="" textlink="">
      <xdr:nvSpPr>
        <xdr:cNvPr id="756" name="投資及び出資金該当値テキスト"/>
        <xdr:cNvSpPr txBox="1"/>
      </xdr:nvSpPr>
      <xdr:spPr>
        <a:xfrm>
          <a:off x="22212300" y="663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27537</xdr:rowOff>
    </xdr:from>
    <xdr:to>
      <xdr:col>112</xdr:col>
      <xdr:colOff>38100</xdr:colOff>
      <xdr:row>38</xdr:row>
      <xdr:rowOff>129137</xdr:rowOff>
    </xdr:to>
    <xdr:sp macro="" textlink="">
      <xdr:nvSpPr>
        <xdr:cNvPr id="757" name="楕円 756"/>
        <xdr:cNvSpPr/>
      </xdr:nvSpPr>
      <xdr:spPr>
        <a:xfrm>
          <a:off x="21272500" y="65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145664</xdr:rowOff>
    </xdr:from>
    <xdr:ext cx="469744" cy="259045"/>
    <xdr:sp macro="" textlink="">
      <xdr:nvSpPr>
        <xdr:cNvPr id="758" name="テキスト ボックス 757"/>
        <xdr:cNvSpPr txBox="1"/>
      </xdr:nvSpPr>
      <xdr:spPr>
        <a:xfrm>
          <a:off x="21088428" y="631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35687</xdr:rowOff>
    </xdr:from>
    <xdr:to>
      <xdr:col>116</xdr:col>
      <xdr:colOff>63500</xdr:colOff>
      <xdr:row>59</xdr:row>
      <xdr:rowOff>35864</xdr:rowOff>
    </xdr:to>
    <xdr:cxnSp macro="">
      <xdr:nvCxnSpPr>
        <xdr:cNvPr id="793" name="直線コネクタ 792"/>
        <xdr:cNvCxnSpPr/>
      </xdr:nvCxnSpPr>
      <xdr:spPr>
        <a:xfrm flipV="1">
          <a:off x="21323300" y="10151237"/>
          <a:ext cx="8382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35864</xdr:rowOff>
    </xdr:from>
    <xdr:to>
      <xdr:col>111</xdr:col>
      <xdr:colOff>177800</xdr:colOff>
      <xdr:row>59</xdr:row>
      <xdr:rowOff>37782</xdr:rowOff>
    </xdr:to>
    <xdr:cxnSp macro="">
      <xdr:nvCxnSpPr>
        <xdr:cNvPr id="796" name="直線コネクタ 795"/>
        <xdr:cNvCxnSpPr/>
      </xdr:nvCxnSpPr>
      <xdr:spPr>
        <a:xfrm flipV="1">
          <a:off x="20434300" y="10151414"/>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34658</xdr:rowOff>
    </xdr:from>
    <xdr:to>
      <xdr:col>107</xdr:col>
      <xdr:colOff>50800</xdr:colOff>
      <xdr:row>59</xdr:row>
      <xdr:rowOff>37782</xdr:rowOff>
    </xdr:to>
    <xdr:cxnSp macro="">
      <xdr:nvCxnSpPr>
        <xdr:cNvPr id="799" name="直線コネクタ 798"/>
        <xdr:cNvCxnSpPr/>
      </xdr:nvCxnSpPr>
      <xdr:spPr>
        <a:xfrm>
          <a:off x="19545300" y="10150208"/>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34658</xdr:rowOff>
    </xdr:from>
    <xdr:to>
      <xdr:col>102</xdr:col>
      <xdr:colOff>114300</xdr:colOff>
      <xdr:row>59</xdr:row>
      <xdr:rowOff>34925</xdr:rowOff>
    </xdr:to>
    <xdr:cxnSp macro="">
      <xdr:nvCxnSpPr>
        <xdr:cNvPr id="802" name="直線コネクタ 801"/>
        <xdr:cNvCxnSpPr/>
      </xdr:nvCxnSpPr>
      <xdr:spPr>
        <a:xfrm flipV="1">
          <a:off x="18656300" y="1015020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156337</xdr:rowOff>
    </xdr:from>
    <xdr:to>
      <xdr:col>116</xdr:col>
      <xdr:colOff>114300</xdr:colOff>
      <xdr:row>59</xdr:row>
      <xdr:rowOff>86487</xdr:rowOff>
    </xdr:to>
    <xdr:sp macro="" textlink="">
      <xdr:nvSpPr>
        <xdr:cNvPr id="812" name="楕円 811"/>
        <xdr:cNvSpPr/>
      </xdr:nvSpPr>
      <xdr:spPr>
        <a:xfrm>
          <a:off x="22110700" y="101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78565" cy="259045"/>
    <xdr:sp macro="" textlink="">
      <xdr:nvSpPr>
        <xdr:cNvPr id="813" name="貸付金該当値テキスト"/>
        <xdr:cNvSpPr txBox="1"/>
      </xdr:nvSpPr>
      <xdr:spPr>
        <a:xfrm>
          <a:off x="22212300" y="1004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156514</xdr:rowOff>
    </xdr:from>
    <xdr:to>
      <xdr:col>112</xdr:col>
      <xdr:colOff>38100</xdr:colOff>
      <xdr:row>59</xdr:row>
      <xdr:rowOff>86664</xdr:rowOff>
    </xdr:to>
    <xdr:sp macro="" textlink="">
      <xdr:nvSpPr>
        <xdr:cNvPr id="814" name="楕円 813"/>
        <xdr:cNvSpPr/>
      </xdr:nvSpPr>
      <xdr:spPr>
        <a:xfrm>
          <a:off x="21272500" y="101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77791</xdr:rowOff>
    </xdr:from>
    <xdr:ext cx="378565" cy="259045"/>
    <xdr:sp macro="" textlink="">
      <xdr:nvSpPr>
        <xdr:cNvPr id="815" name="テキスト ボックス 814"/>
        <xdr:cNvSpPr txBox="1"/>
      </xdr:nvSpPr>
      <xdr:spPr>
        <a:xfrm>
          <a:off x="21134017" y="1019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158432</xdr:rowOff>
    </xdr:from>
    <xdr:to>
      <xdr:col>107</xdr:col>
      <xdr:colOff>101600</xdr:colOff>
      <xdr:row>59</xdr:row>
      <xdr:rowOff>88582</xdr:rowOff>
    </xdr:to>
    <xdr:sp macro="" textlink="">
      <xdr:nvSpPr>
        <xdr:cNvPr id="816" name="楕円 815"/>
        <xdr:cNvSpPr/>
      </xdr:nvSpPr>
      <xdr:spPr>
        <a:xfrm>
          <a:off x="203835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79709</xdr:rowOff>
    </xdr:from>
    <xdr:ext cx="378565" cy="259045"/>
    <xdr:sp macro="" textlink="">
      <xdr:nvSpPr>
        <xdr:cNvPr id="817" name="テキスト ボックス 816"/>
        <xdr:cNvSpPr txBox="1"/>
      </xdr:nvSpPr>
      <xdr:spPr>
        <a:xfrm>
          <a:off x="20245017" y="1019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155308</xdr:rowOff>
    </xdr:from>
    <xdr:to>
      <xdr:col>102</xdr:col>
      <xdr:colOff>165100</xdr:colOff>
      <xdr:row>59</xdr:row>
      <xdr:rowOff>85458</xdr:rowOff>
    </xdr:to>
    <xdr:sp macro="" textlink="">
      <xdr:nvSpPr>
        <xdr:cNvPr id="818" name="楕円 817"/>
        <xdr:cNvSpPr/>
      </xdr:nvSpPr>
      <xdr:spPr>
        <a:xfrm>
          <a:off x="194945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76585</xdr:rowOff>
    </xdr:from>
    <xdr:ext cx="378565" cy="259045"/>
    <xdr:sp macro="" textlink="">
      <xdr:nvSpPr>
        <xdr:cNvPr id="819" name="テキスト ボックス 818"/>
        <xdr:cNvSpPr txBox="1"/>
      </xdr:nvSpPr>
      <xdr:spPr>
        <a:xfrm>
          <a:off x="19356017" y="1019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155575</xdr:rowOff>
    </xdr:from>
    <xdr:to>
      <xdr:col>98</xdr:col>
      <xdr:colOff>38100</xdr:colOff>
      <xdr:row>59</xdr:row>
      <xdr:rowOff>85725</xdr:rowOff>
    </xdr:to>
    <xdr:sp macro="" textlink="">
      <xdr:nvSpPr>
        <xdr:cNvPr id="820" name="楕円 819"/>
        <xdr:cNvSpPr/>
      </xdr:nvSpPr>
      <xdr:spPr>
        <a:xfrm>
          <a:off x="18605500" y="100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76852</xdr:rowOff>
    </xdr:from>
    <xdr:ext cx="378565" cy="259045"/>
    <xdr:sp macro="" textlink="">
      <xdr:nvSpPr>
        <xdr:cNvPr id="821" name="テキスト ボックス 820"/>
        <xdr:cNvSpPr txBox="1"/>
      </xdr:nvSpPr>
      <xdr:spPr>
        <a:xfrm>
          <a:off x="18467017" y="1019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90170</xdr:rowOff>
    </xdr:from>
    <xdr:to>
      <xdr:col>116</xdr:col>
      <xdr:colOff>63500</xdr:colOff>
      <xdr:row>76</xdr:row>
      <xdr:rowOff>103222</xdr:rowOff>
    </xdr:to>
    <xdr:cxnSp macro="">
      <xdr:nvCxnSpPr>
        <xdr:cNvPr id="853" name="直線コネクタ 852"/>
        <xdr:cNvCxnSpPr/>
      </xdr:nvCxnSpPr>
      <xdr:spPr>
        <a:xfrm flipV="1">
          <a:off x="21323300" y="13120370"/>
          <a:ext cx="8382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103222</xdr:rowOff>
    </xdr:from>
    <xdr:to>
      <xdr:col>111</xdr:col>
      <xdr:colOff>177800</xdr:colOff>
      <xdr:row>76</xdr:row>
      <xdr:rowOff>146210</xdr:rowOff>
    </xdr:to>
    <xdr:cxnSp macro="">
      <xdr:nvCxnSpPr>
        <xdr:cNvPr id="856" name="直線コネクタ 855"/>
        <xdr:cNvCxnSpPr/>
      </xdr:nvCxnSpPr>
      <xdr:spPr>
        <a:xfrm flipV="1">
          <a:off x="20434300" y="13133422"/>
          <a:ext cx="8890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143836</xdr:rowOff>
    </xdr:from>
    <xdr:to>
      <xdr:col>107</xdr:col>
      <xdr:colOff>50800</xdr:colOff>
      <xdr:row>76</xdr:row>
      <xdr:rowOff>146210</xdr:rowOff>
    </xdr:to>
    <xdr:cxnSp macro="">
      <xdr:nvCxnSpPr>
        <xdr:cNvPr id="859" name="直線コネクタ 858"/>
        <xdr:cNvCxnSpPr/>
      </xdr:nvCxnSpPr>
      <xdr:spPr>
        <a:xfrm>
          <a:off x="19545300" y="13174036"/>
          <a:ext cx="8890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143836</xdr:rowOff>
    </xdr:from>
    <xdr:to>
      <xdr:col>102</xdr:col>
      <xdr:colOff>114300</xdr:colOff>
      <xdr:row>76</xdr:row>
      <xdr:rowOff>163029</xdr:rowOff>
    </xdr:to>
    <xdr:cxnSp macro="">
      <xdr:nvCxnSpPr>
        <xdr:cNvPr id="862" name="直線コネクタ 861"/>
        <xdr:cNvCxnSpPr/>
      </xdr:nvCxnSpPr>
      <xdr:spPr>
        <a:xfrm flipV="1">
          <a:off x="18656300" y="13174036"/>
          <a:ext cx="889000" cy="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39370</xdr:rowOff>
    </xdr:from>
    <xdr:to>
      <xdr:col>116</xdr:col>
      <xdr:colOff>114300</xdr:colOff>
      <xdr:row>76</xdr:row>
      <xdr:rowOff>140970</xdr:rowOff>
    </xdr:to>
    <xdr:sp macro="" textlink="">
      <xdr:nvSpPr>
        <xdr:cNvPr id="872" name="楕円 871"/>
        <xdr:cNvSpPr/>
      </xdr:nvSpPr>
      <xdr:spPr>
        <a:xfrm>
          <a:off x="221107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62247</xdr:rowOff>
    </xdr:from>
    <xdr:ext cx="534377" cy="259045"/>
    <xdr:sp macro="" textlink="">
      <xdr:nvSpPr>
        <xdr:cNvPr id="873" name="繰出金該当値テキスト"/>
        <xdr:cNvSpPr txBox="1"/>
      </xdr:nvSpPr>
      <xdr:spPr>
        <a:xfrm>
          <a:off x="22212300" y="129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52422</xdr:rowOff>
    </xdr:from>
    <xdr:to>
      <xdr:col>112</xdr:col>
      <xdr:colOff>38100</xdr:colOff>
      <xdr:row>76</xdr:row>
      <xdr:rowOff>154022</xdr:rowOff>
    </xdr:to>
    <xdr:sp macro="" textlink="">
      <xdr:nvSpPr>
        <xdr:cNvPr id="874" name="楕円 873"/>
        <xdr:cNvSpPr/>
      </xdr:nvSpPr>
      <xdr:spPr>
        <a:xfrm>
          <a:off x="21272500" y="130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170549</xdr:rowOff>
    </xdr:from>
    <xdr:ext cx="534377" cy="259045"/>
    <xdr:sp macro="" textlink="">
      <xdr:nvSpPr>
        <xdr:cNvPr id="875" name="テキスト ボックス 874"/>
        <xdr:cNvSpPr txBox="1"/>
      </xdr:nvSpPr>
      <xdr:spPr>
        <a:xfrm>
          <a:off x="21056111" y="1285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95410</xdr:rowOff>
    </xdr:from>
    <xdr:to>
      <xdr:col>107</xdr:col>
      <xdr:colOff>101600</xdr:colOff>
      <xdr:row>77</xdr:row>
      <xdr:rowOff>25560</xdr:rowOff>
    </xdr:to>
    <xdr:sp macro="" textlink="">
      <xdr:nvSpPr>
        <xdr:cNvPr id="876" name="楕円 875"/>
        <xdr:cNvSpPr/>
      </xdr:nvSpPr>
      <xdr:spPr>
        <a:xfrm>
          <a:off x="20383500" y="131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42087</xdr:rowOff>
    </xdr:from>
    <xdr:ext cx="534377" cy="259045"/>
    <xdr:sp macro="" textlink="">
      <xdr:nvSpPr>
        <xdr:cNvPr id="877" name="テキスト ボックス 876"/>
        <xdr:cNvSpPr txBox="1"/>
      </xdr:nvSpPr>
      <xdr:spPr>
        <a:xfrm>
          <a:off x="20167111" y="129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93036</xdr:rowOff>
    </xdr:from>
    <xdr:to>
      <xdr:col>102</xdr:col>
      <xdr:colOff>165100</xdr:colOff>
      <xdr:row>77</xdr:row>
      <xdr:rowOff>23186</xdr:rowOff>
    </xdr:to>
    <xdr:sp macro="" textlink="">
      <xdr:nvSpPr>
        <xdr:cNvPr id="878" name="楕円 877"/>
        <xdr:cNvSpPr/>
      </xdr:nvSpPr>
      <xdr:spPr>
        <a:xfrm>
          <a:off x="19494500" y="131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39714</xdr:rowOff>
    </xdr:from>
    <xdr:ext cx="534377" cy="259045"/>
    <xdr:sp macro="" textlink="">
      <xdr:nvSpPr>
        <xdr:cNvPr id="879" name="テキスト ボックス 878"/>
        <xdr:cNvSpPr txBox="1"/>
      </xdr:nvSpPr>
      <xdr:spPr>
        <a:xfrm>
          <a:off x="19278111" y="1289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112229</xdr:rowOff>
    </xdr:from>
    <xdr:to>
      <xdr:col>98</xdr:col>
      <xdr:colOff>38100</xdr:colOff>
      <xdr:row>77</xdr:row>
      <xdr:rowOff>42379</xdr:rowOff>
    </xdr:to>
    <xdr:sp macro="" textlink="">
      <xdr:nvSpPr>
        <xdr:cNvPr id="880" name="楕円 879"/>
        <xdr:cNvSpPr/>
      </xdr:nvSpPr>
      <xdr:spPr>
        <a:xfrm>
          <a:off x="18605500" y="131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33506</xdr:rowOff>
    </xdr:from>
    <xdr:ext cx="534377" cy="259045"/>
    <xdr:sp macro="" textlink="">
      <xdr:nvSpPr>
        <xdr:cNvPr id="881" name="テキスト ボックス 880"/>
        <xdr:cNvSpPr txBox="1"/>
      </xdr:nvSpPr>
      <xdr:spPr>
        <a:xfrm>
          <a:off x="18389111" y="1323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小規模な自治体であるため、どの指標においても、全国平均や県平均</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とは差異が大きくなっている。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類似団体との比較を中心に特徴的な部分をみると、補助費等、普通建設事業費、維持補修費、扶助費がある。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補助費等については、病院事業や工業用水道事業、老人保健施設事業などの公営企業会計に対する負担金等により、類似団体内平均値</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を大きく上回っている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また、特別定額給付金などの新型コロナウイルス感染症関連の経費に伴い前年度から大幅に伸びている。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普通建設事業費については、平成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25</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年度の統合小学校完成後から新規事業を抑制</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しているため、類似団体と比較して低い数値となっている。</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維持補修費については、当町が豪雪地帯であるため、冬期間の除排雪に多大な経費を要していること</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から類似団体と比較して突出して数値が大きくなっている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扶助費については、高校生までの医療費無料化や、乳幼児の一時預かりなど、類似団体より手厚い福祉を目指していることが示されている。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7,248
7,193
737.56
8,191,573
7,717,875
447,109
4,215,992
8,107,027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36504</xdr:rowOff>
    </xdr:from>
    <xdr:to>
      <xdr:col>24</xdr:col>
      <xdr:colOff>63500</xdr:colOff>
      <xdr:row>34</xdr:row>
      <xdr:rowOff>78141</xdr:rowOff>
    </xdr:to>
    <xdr:cxnSp macro="">
      <xdr:nvCxnSpPr>
        <xdr:cNvPr id="63" name="直線コネクタ 62"/>
        <xdr:cNvCxnSpPr/>
      </xdr:nvCxnSpPr>
      <xdr:spPr>
        <a:xfrm flipV="1">
          <a:off x="3797300" y="5865804"/>
          <a:ext cx="838200" cy="4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78141</xdr:rowOff>
    </xdr:from>
    <xdr:to>
      <xdr:col>19</xdr:col>
      <xdr:colOff>177800</xdr:colOff>
      <xdr:row>35</xdr:row>
      <xdr:rowOff>46464</xdr:rowOff>
    </xdr:to>
    <xdr:cxnSp macro="">
      <xdr:nvCxnSpPr>
        <xdr:cNvPr id="66" name="直線コネクタ 65"/>
        <xdr:cNvCxnSpPr/>
      </xdr:nvCxnSpPr>
      <xdr:spPr>
        <a:xfrm flipV="1">
          <a:off x="2908300" y="5907441"/>
          <a:ext cx="889000" cy="13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46464</xdr:rowOff>
    </xdr:from>
    <xdr:to>
      <xdr:col>15</xdr:col>
      <xdr:colOff>50800</xdr:colOff>
      <xdr:row>35</xdr:row>
      <xdr:rowOff>72916</xdr:rowOff>
    </xdr:to>
    <xdr:cxnSp macro="">
      <xdr:nvCxnSpPr>
        <xdr:cNvPr id="69" name="直線コネクタ 68"/>
        <xdr:cNvCxnSpPr/>
      </xdr:nvCxnSpPr>
      <xdr:spPr>
        <a:xfrm flipV="1">
          <a:off x="2019300" y="6047214"/>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72916</xdr:rowOff>
    </xdr:from>
    <xdr:to>
      <xdr:col>10</xdr:col>
      <xdr:colOff>114300</xdr:colOff>
      <xdr:row>35</xdr:row>
      <xdr:rowOff>103287</xdr:rowOff>
    </xdr:to>
    <xdr:cxnSp macro="">
      <xdr:nvCxnSpPr>
        <xdr:cNvPr id="72" name="直線コネクタ 71"/>
        <xdr:cNvCxnSpPr/>
      </xdr:nvCxnSpPr>
      <xdr:spPr>
        <a:xfrm flipV="1">
          <a:off x="1130300" y="6073666"/>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157154</xdr:rowOff>
    </xdr:from>
    <xdr:to>
      <xdr:col>24</xdr:col>
      <xdr:colOff>114300</xdr:colOff>
      <xdr:row>34</xdr:row>
      <xdr:rowOff>87304</xdr:rowOff>
    </xdr:to>
    <xdr:sp macro="" textlink="">
      <xdr:nvSpPr>
        <xdr:cNvPr id="82" name="楕円 81"/>
        <xdr:cNvSpPr/>
      </xdr:nvSpPr>
      <xdr:spPr>
        <a:xfrm>
          <a:off x="4584700" y="58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8581</xdr:rowOff>
    </xdr:from>
    <xdr:ext cx="534377" cy="259045"/>
    <xdr:sp macro="" textlink="">
      <xdr:nvSpPr>
        <xdr:cNvPr id="83" name="議会費該当値テキスト"/>
        <xdr:cNvSpPr txBox="1"/>
      </xdr:nvSpPr>
      <xdr:spPr>
        <a:xfrm>
          <a:off x="4686300" y="566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27341</xdr:rowOff>
    </xdr:from>
    <xdr:to>
      <xdr:col>20</xdr:col>
      <xdr:colOff>38100</xdr:colOff>
      <xdr:row>34</xdr:row>
      <xdr:rowOff>128941</xdr:rowOff>
    </xdr:to>
    <xdr:sp macro="" textlink="">
      <xdr:nvSpPr>
        <xdr:cNvPr id="84" name="楕円 83"/>
        <xdr:cNvSpPr/>
      </xdr:nvSpPr>
      <xdr:spPr>
        <a:xfrm>
          <a:off x="3746500" y="58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145468</xdr:rowOff>
    </xdr:from>
    <xdr:ext cx="534377" cy="259045"/>
    <xdr:sp macro="" textlink="">
      <xdr:nvSpPr>
        <xdr:cNvPr id="85" name="テキスト ボックス 84"/>
        <xdr:cNvSpPr txBox="1"/>
      </xdr:nvSpPr>
      <xdr:spPr>
        <a:xfrm>
          <a:off x="3530111" y="56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167114</xdr:rowOff>
    </xdr:from>
    <xdr:to>
      <xdr:col>15</xdr:col>
      <xdr:colOff>101600</xdr:colOff>
      <xdr:row>35</xdr:row>
      <xdr:rowOff>97264</xdr:rowOff>
    </xdr:to>
    <xdr:sp macro="" textlink="">
      <xdr:nvSpPr>
        <xdr:cNvPr id="86" name="楕円 85"/>
        <xdr:cNvSpPr/>
      </xdr:nvSpPr>
      <xdr:spPr>
        <a:xfrm>
          <a:off x="2857500" y="599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113791</xdr:rowOff>
    </xdr:from>
    <xdr:ext cx="534377" cy="259045"/>
    <xdr:sp macro="" textlink="">
      <xdr:nvSpPr>
        <xdr:cNvPr id="87" name="テキスト ボックス 86"/>
        <xdr:cNvSpPr txBox="1"/>
      </xdr:nvSpPr>
      <xdr:spPr>
        <a:xfrm>
          <a:off x="2641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22116</xdr:rowOff>
    </xdr:from>
    <xdr:to>
      <xdr:col>10</xdr:col>
      <xdr:colOff>165100</xdr:colOff>
      <xdr:row>35</xdr:row>
      <xdr:rowOff>123716</xdr:rowOff>
    </xdr:to>
    <xdr:sp macro="" textlink="">
      <xdr:nvSpPr>
        <xdr:cNvPr id="88" name="楕円 87"/>
        <xdr:cNvSpPr/>
      </xdr:nvSpPr>
      <xdr:spPr>
        <a:xfrm>
          <a:off x="1968500" y="60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140243</xdr:rowOff>
    </xdr:from>
    <xdr:ext cx="534377" cy="259045"/>
    <xdr:sp macro="" textlink="">
      <xdr:nvSpPr>
        <xdr:cNvPr id="89" name="テキスト ボックス 88"/>
        <xdr:cNvSpPr txBox="1"/>
      </xdr:nvSpPr>
      <xdr:spPr>
        <a:xfrm>
          <a:off x="1752111" y="57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52487</xdr:rowOff>
    </xdr:from>
    <xdr:to>
      <xdr:col>6</xdr:col>
      <xdr:colOff>38100</xdr:colOff>
      <xdr:row>35</xdr:row>
      <xdr:rowOff>154087</xdr:rowOff>
    </xdr:to>
    <xdr:sp macro="" textlink="">
      <xdr:nvSpPr>
        <xdr:cNvPr id="90" name="楕円 89"/>
        <xdr:cNvSpPr/>
      </xdr:nvSpPr>
      <xdr:spPr>
        <a:xfrm>
          <a:off x="1079500" y="60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170614</xdr:rowOff>
    </xdr:from>
    <xdr:ext cx="534377" cy="259045"/>
    <xdr:sp macro="" textlink="">
      <xdr:nvSpPr>
        <xdr:cNvPr id="91" name="テキスト ボックス 90"/>
        <xdr:cNvSpPr txBox="1"/>
      </xdr:nvSpPr>
      <xdr:spPr>
        <a:xfrm>
          <a:off x="863111" y="582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155454</xdr:rowOff>
    </xdr:from>
    <xdr:to>
      <xdr:col>24</xdr:col>
      <xdr:colOff>63500</xdr:colOff>
      <xdr:row>58</xdr:row>
      <xdr:rowOff>96616</xdr:rowOff>
    </xdr:to>
    <xdr:cxnSp macro="">
      <xdr:nvCxnSpPr>
        <xdr:cNvPr id="122" name="直線コネクタ 121"/>
        <xdr:cNvCxnSpPr/>
      </xdr:nvCxnSpPr>
      <xdr:spPr>
        <a:xfrm flipV="1">
          <a:off x="3797300" y="9928104"/>
          <a:ext cx="838200" cy="1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96616</xdr:rowOff>
    </xdr:from>
    <xdr:to>
      <xdr:col>19</xdr:col>
      <xdr:colOff>177800</xdr:colOff>
      <xdr:row>58</xdr:row>
      <xdr:rowOff>133051</xdr:rowOff>
    </xdr:to>
    <xdr:cxnSp macro="">
      <xdr:nvCxnSpPr>
        <xdr:cNvPr id="125" name="直線コネクタ 124"/>
        <xdr:cNvCxnSpPr/>
      </xdr:nvCxnSpPr>
      <xdr:spPr>
        <a:xfrm flipV="1">
          <a:off x="2908300" y="10040716"/>
          <a:ext cx="889000" cy="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133051</xdr:rowOff>
    </xdr:from>
    <xdr:to>
      <xdr:col>15</xdr:col>
      <xdr:colOff>50800</xdr:colOff>
      <xdr:row>58</xdr:row>
      <xdr:rowOff>135522</xdr:rowOff>
    </xdr:to>
    <xdr:cxnSp macro="">
      <xdr:nvCxnSpPr>
        <xdr:cNvPr id="128" name="直線コネクタ 127"/>
        <xdr:cNvCxnSpPr/>
      </xdr:nvCxnSpPr>
      <xdr:spPr>
        <a:xfrm flipV="1">
          <a:off x="2019300" y="10077151"/>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135522</xdr:rowOff>
    </xdr:from>
    <xdr:to>
      <xdr:col>10</xdr:col>
      <xdr:colOff>114300</xdr:colOff>
      <xdr:row>58</xdr:row>
      <xdr:rowOff>137057</xdr:rowOff>
    </xdr:to>
    <xdr:cxnSp macro="">
      <xdr:nvCxnSpPr>
        <xdr:cNvPr id="131" name="直線コネクタ 130"/>
        <xdr:cNvCxnSpPr/>
      </xdr:nvCxnSpPr>
      <xdr:spPr>
        <a:xfrm flipV="1">
          <a:off x="1130300" y="10079622"/>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104654</xdr:rowOff>
    </xdr:from>
    <xdr:to>
      <xdr:col>24</xdr:col>
      <xdr:colOff>114300</xdr:colOff>
      <xdr:row>58</xdr:row>
      <xdr:rowOff>34804</xdr:rowOff>
    </xdr:to>
    <xdr:sp macro="" textlink="">
      <xdr:nvSpPr>
        <xdr:cNvPr id="141" name="楕円 140"/>
        <xdr:cNvSpPr/>
      </xdr:nvSpPr>
      <xdr:spPr>
        <a:xfrm>
          <a:off x="4584700" y="98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64031</xdr:rowOff>
    </xdr:from>
    <xdr:ext cx="599010" cy="259045"/>
    <xdr:sp macro="" textlink="">
      <xdr:nvSpPr>
        <xdr:cNvPr id="142" name="総務費該当値テキスト"/>
        <xdr:cNvSpPr txBox="1"/>
      </xdr:nvSpPr>
      <xdr:spPr>
        <a:xfrm>
          <a:off x="4686300" y="966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45816</xdr:rowOff>
    </xdr:from>
    <xdr:to>
      <xdr:col>20</xdr:col>
      <xdr:colOff>38100</xdr:colOff>
      <xdr:row>58</xdr:row>
      <xdr:rowOff>147416</xdr:rowOff>
    </xdr:to>
    <xdr:sp macro="" textlink="">
      <xdr:nvSpPr>
        <xdr:cNvPr id="143" name="楕円 142"/>
        <xdr:cNvSpPr/>
      </xdr:nvSpPr>
      <xdr:spPr>
        <a:xfrm>
          <a:off x="3746500" y="99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163943</xdr:rowOff>
    </xdr:from>
    <xdr:ext cx="599010" cy="259045"/>
    <xdr:sp macro="" textlink="">
      <xdr:nvSpPr>
        <xdr:cNvPr id="144" name="テキスト ボックス 143"/>
        <xdr:cNvSpPr txBox="1"/>
      </xdr:nvSpPr>
      <xdr:spPr>
        <a:xfrm>
          <a:off x="3497795" y="976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82251</xdr:rowOff>
    </xdr:from>
    <xdr:to>
      <xdr:col>15</xdr:col>
      <xdr:colOff>101600</xdr:colOff>
      <xdr:row>59</xdr:row>
      <xdr:rowOff>12401</xdr:rowOff>
    </xdr:to>
    <xdr:sp macro="" textlink="">
      <xdr:nvSpPr>
        <xdr:cNvPr id="145" name="楕円 144"/>
        <xdr:cNvSpPr/>
      </xdr:nvSpPr>
      <xdr:spPr>
        <a:xfrm>
          <a:off x="2857500" y="100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3528</xdr:rowOff>
    </xdr:from>
    <xdr:ext cx="599010" cy="259045"/>
    <xdr:sp macro="" textlink="">
      <xdr:nvSpPr>
        <xdr:cNvPr id="146" name="テキスト ボックス 145"/>
        <xdr:cNvSpPr txBox="1"/>
      </xdr:nvSpPr>
      <xdr:spPr>
        <a:xfrm>
          <a:off x="2608795" y="1011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84722</xdr:rowOff>
    </xdr:from>
    <xdr:to>
      <xdr:col>10</xdr:col>
      <xdr:colOff>165100</xdr:colOff>
      <xdr:row>59</xdr:row>
      <xdr:rowOff>14872</xdr:rowOff>
    </xdr:to>
    <xdr:sp macro="" textlink="">
      <xdr:nvSpPr>
        <xdr:cNvPr id="147" name="楕円 146"/>
        <xdr:cNvSpPr/>
      </xdr:nvSpPr>
      <xdr:spPr>
        <a:xfrm>
          <a:off x="1968500" y="100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5999</xdr:rowOff>
    </xdr:from>
    <xdr:ext cx="599010" cy="259045"/>
    <xdr:sp macro="" textlink="">
      <xdr:nvSpPr>
        <xdr:cNvPr id="148" name="テキスト ボックス 147"/>
        <xdr:cNvSpPr txBox="1"/>
      </xdr:nvSpPr>
      <xdr:spPr>
        <a:xfrm>
          <a:off x="1719795" y="1012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86257</xdr:rowOff>
    </xdr:from>
    <xdr:to>
      <xdr:col>6</xdr:col>
      <xdr:colOff>38100</xdr:colOff>
      <xdr:row>59</xdr:row>
      <xdr:rowOff>16407</xdr:rowOff>
    </xdr:to>
    <xdr:sp macro="" textlink="">
      <xdr:nvSpPr>
        <xdr:cNvPr id="149" name="楕円 148"/>
        <xdr:cNvSpPr/>
      </xdr:nvSpPr>
      <xdr:spPr>
        <a:xfrm>
          <a:off x="1079500" y="10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7534</xdr:rowOff>
    </xdr:from>
    <xdr:ext cx="599010" cy="259045"/>
    <xdr:sp macro="" textlink="">
      <xdr:nvSpPr>
        <xdr:cNvPr id="150" name="テキスト ボックス 149"/>
        <xdr:cNvSpPr txBox="1"/>
      </xdr:nvSpPr>
      <xdr:spPr>
        <a:xfrm>
          <a:off x="830795" y="1012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99947</xdr:rowOff>
    </xdr:from>
    <xdr:to>
      <xdr:col>24</xdr:col>
      <xdr:colOff>63500</xdr:colOff>
      <xdr:row>75</xdr:row>
      <xdr:rowOff>144101</xdr:rowOff>
    </xdr:to>
    <xdr:cxnSp macro="">
      <xdr:nvCxnSpPr>
        <xdr:cNvPr id="176" name="直線コネクタ 175"/>
        <xdr:cNvCxnSpPr/>
      </xdr:nvCxnSpPr>
      <xdr:spPr>
        <a:xfrm flipV="1">
          <a:off x="3797300" y="12958697"/>
          <a:ext cx="838200" cy="4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144101</xdr:rowOff>
    </xdr:from>
    <xdr:to>
      <xdr:col>19</xdr:col>
      <xdr:colOff>177800</xdr:colOff>
      <xdr:row>76</xdr:row>
      <xdr:rowOff>24898</xdr:rowOff>
    </xdr:to>
    <xdr:cxnSp macro="">
      <xdr:nvCxnSpPr>
        <xdr:cNvPr id="179" name="直線コネクタ 178"/>
        <xdr:cNvCxnSpPr/>
      </xdr:nvCxnSpPr>
      <xdr:spPr>
        <a:xfrm flipV="1">
          <a:off x="2908300" y="13002851"/>
          <a:ext cx="889000" cy="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138488</xdr:rowOff>
    </xdr:from>
    <xdr:to>
      <xdr:col>15</xdr:col>
      <xdr:colOff>50800</xdr:colOff>
      <xdr:row>76</xdr:row>
      <xdr:rowOff>24898</xdr:rowOff>
    </xdr:to>
    <xdr:cxnSp macro="">
      <xdr:nvCxnSpPr>
        <xdr:cNvPr id="182" name="直線コネクタ 181"/>
        <xdr:cNvCxnSpPr/>
      </xdr:nvCxnSpPr>
      <xdr:spPr>
        <a:xfrm>
          <a:off x="2019300" y="12997238"/>
          <a:ext cx="889000" cy="5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138488</xdr:rowOff>
    </xdr:from>
    <xdr:to>
      <xdr:col>10</xdr:col>
      <xdr:colOff>114300</xdr:colOff>
      <xdr:row>76</xdr:row>
      <xdr:rowOff>31361</xdr:rowOff>
    </xdr:to>
    <xdr:cxnSp macro="">
      <xdr:nvCxnSpPr>
        <xdr:cNvPr id="185" name="直線コネクタ 184"/>
        <xdr:cNvCxnSpPr/>
      </xdr:nvCxnSpPr>
      <xdr:spPr>
        <a:xfrm flipV="1">
          <a:off x="1130300" y="12997238"/>
          <a:ext cx="889000" cy="6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49147</xdr:rowOff>
    </xdr:from>
    <xdr:to>
      <xdr:col>24</xdr:col>
      <xdr:colOff>114300</xdr:colOff>
      <xdr:row>75</xdr:row>
      <xdr:rowOff>150747</xdr:rowOff>
    </xdr:to>
    <xdr:sp macro="" textlink="">
      <xdr:nvSpPr>
        <xdr:cNvPr id="195" name="楕円 194"/>
        <xdr:cNvSpPr/>
      </xdr:nvSpPr>
      <xdr:spPr>
        <a:xfrm>
          <a:off x="4584700" y="129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72024</xdr:rowOff>
    </xdr:from>
    <xdr:ext cx="599010" cy="259045"/>
    <xdr:sp macro="" textlink="">
      <xdr:nvSpPr>
        <xdr:cNvPr id="196" name="民生費該当値テキスト"/>
        <xdr:cNvSpPr txBox="1"/>
      </xdr:nvSpPr>
      <xdr:spPr>
        <a:xfrm>
          <a:off x="4686300" y="1275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93301</xdr:rowOff>
    </xdr:from>
    <xdr:to>
      <xdr:col>20</xdr:col>
      <xdr:colOff>38100</xdr:colOff>
      <xdr:row>76</xdr:row>
      <xdr:rowOff>23450</xdr:rowOff>
    </xdr:to>
    <xdr:sp macro="" textlink="">
      <xdr:nvSpPr>
        <xdr:cNvPr id="197" name="楕円 196"/>
        <xdr:cNvSpPr/>
      </xdr:nvSpPr>
      <xdr:spPr>
        <a:xfrm>
          <a:off x="3746500" y="129520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39978</xdr:rowOff>
    </xdr:from>
    <xdr:ext cx="599010" cy="259045"/>
    <xdr:sp macro="" textlink="">
      <xdr:nvSpPr>
        <xdr:cNvPr id="198" name="テキスト ボックス 197"/>
        <xdr:cNvSpPr txBox="1"/>
      </xdr:nvSpPr>
      <xdr:spPr>
        <a:xfrm>
          <a:off x="3497795" y="1272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145547</xdr:rowOff>
    </xdr:from>
    <xdr:to>
      <xdr:col>15</xdr:col>
      <xdr:colOff>101600</xdr:colOff>
      <xdr:row>76</xdr:row>
      <xdr:rowOff>75698</xdr:rowOff>
    </xdr:to>
    <xdr:sp macro="" textlink="">
      <xdr:nvSpPr>
        <xdr:cNvPr id="199" name="楕円 198"/>
        <xdr:cNvSpPr/>
      </xdr:nvSpPr>
      <xdr:spPr>
        <a:xfrm>
          <a:off x="2857500" y="130042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92224</xdr:rowOff>
    </xdr:from>
    <xdr:ext cx="599010" cy="259045"/>
    <xdr:sp macro="" textlink="">
      <xdr:nvSpPr>
        <xdr:cNvPr id="200" name="テキスト ボックス 199"/>
        <xdr:cNvSpPr txBox="1"/>
      </xdr:nvSpPr>
      <xdr:spPr>
        <a:xfrm>
          <a:off x="2608795" y="1277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87688</xdr:rowOff>
    </xdr:from>
    <xdr:to>
      <xdr:col>10</xdr:col>
      <xdr:colOff>165100</xdr:colOff>
      <xdr:row>76</xdr:row>
      <xdr:rowOff>17838</xdr:rowOff>
    </xdr:to>
    <xdr:sp macro="" textlink="">
      <xdr:nvSpPr>
        <xdr:cNvPr id="201" name="楕円 200"/>
        <xdr:cNvSpPr/>
      </xdr:nvSpPr>
      <xdr:spPr>
        <a:xfrm>
          <a:off x="1968500" y="129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34365</xdr:rowOff>
    </xdr:from>
    <xdr:ext cx="599010" cy="259045"/>
    <xdr:sp macro="" textlink="">
      <xdr:nvSpPr>
        <xdr:cNvPr id="202" name="テキスト ボックス 201"/>
        <xdr:cNvSpPr txBox="1"/>
      </xdr:nvSpPr>
      <xdr:spPr>
        <a:xfrm>
          <a:off x="1719795" y="1272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152011</xdr:rowOff>
    </xdr:from>
    <xdr:to>
      <xdr:col>6</xdr:col>
      <xdr:colOff>38100</xdr:colOff>
      <xdr:row>76</xdr:row>
      <xdr:rowOff>82161</xdr:rowOff>
    </xdr:to>
    <xdr:sp macro="" textlink="">
      <xdr:nvSpPr>
        <xdr:cNvPr id="203" name="楕円 202"/>
        <xdr:cNvSpPr/>
      </xdr:nvSpPr>
      <xdr:spPr>
        <a:xfrm>
          <a:off x="1079500" y="130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73288</xdr:rowOff>
    </xdr:from>
    <xdr:ext cx="599010" cy="259045"/>
    <xdr:sp macro="" textlink="">
      <xdr:nvSpPr>
        <xdr:cNvPr id="204" name="テキスト ボックス 203"/>
        <xdr:cNvSpPr txBox="1"/>
      </xdr:nvSpPr>
      <xdr:spPr>
        <a:xfrm>
          <a:off x="830795" y="131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51633</xdr:rowOff>
    </xdr:from>
    <xdr:to>
      <xdr:col>24</xdr:col>
      <xdr:colOff>63500</xdr:colOff>
      <xdr:row>95</xdr:row>
      <xdr:rowOff>67690</xdr:rowOff>
    </xdr:to>
    <xdr:cxnSp macro="">
      <xdr:nvCxnSpPr>
        <xdr:cNvPr id="229" name="直線コネクタ 228"/>
        <xdr:cNvCxnSpPr/>
      </xdr:nvCxnSpPr>
      <xdr:spPr>
        <a:xfrm flipV="1">
          <a:off x="3797300" y="16339383"/>
          <a:ext cx="8382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67690</xdr:rowOff>
    </xdr:from>
    <xdr:to>
      <xdr:col>19</xdr:col>
      <xdr:colOff>177800</xdr:colOff>
      <xdr:row>95</xdr:row>
      <xdr:rowOff>118343</xdr:rowOff>
    </xdr:to>
    <xdr:cxnSp macro="">
      <xdr:nvCxnSpPr>
        <xdr:cNvPr id="232" name="直線コネクタ 231"/>
        <xdr:cNvCxnSpPr/>
      </xdr:nvCxnSpPr>
      <xdr:spPr>
        <a:xfrm flipV="1">
          <a:off x="2908300" y="16355440"/>
          <a:ext cx="889000" cy="5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118343</xdr:rowOff>
    </xdr:from>
    <xdr:to>
      <xdr:col>15</xdr:col>
      <xdr:colOff>50800</xdr:colOff>
      <xdr:row>95</xdr:row>
      <xdr:rowOff>138437</xdr:rowOff>
    </xdr:to>
    <xdr:cxnSp macro="">
      <xdr:nvCxnSpPr>
        <xdr:cNvPr id="235" name="直線コネクタ 234"/>
        <xdr:cNvCxnSpPr/>
      </xdr:nvCxnSpPr>
      <xdr:spPr>
        <a:xfrm flipV="1">
          <a:off x="2019300" y="16406093"/>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138437</xdr:rowOff>
    </xdr:from>
    <xdr:to>
      <xdr:col>10</xdr:col>
      <xdr:colOff>114300</xdr:colOff>
      <xdr:row>96</xdr:row>
      <xdr:rowOff>14765</xdr:rowOff>
    </xdr:to>
    <xdr:cxnSp macro="">
      <xdr:nvCxnSpPr>
        <xdr:cNvPr id="238" name="直線コネクタ 237"/>
        <xdr:cNvCxnSpPr/>
      </xdr:nvCxnSpPr>
      <xdr:spPr>
        <a:xfrm flipV="1">
          <a:off x="1130300" y="16426187"/>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833</xdr:rowOff>
    </xdr:from>
    <xdr:to>
      <xdr:col>24</xdr:col>
      <xdr:colOff>114300</xdr:colOff>
      <xdr:row>95</xdr:row>
      <xdr:rowOff>102433</xdr:rowOff>
    </xdr:to>
    <xdr:sp macro="" textlink="">
      <xdr:nvSpPr>
        <xdr:cNvPr id="248" name="楕円 247"/>
        <xdr:cNvSpPr/>
      </xdr:nvSpPr>
      <xdr:spPr>
        <a:xfrm>
          <a:off x="4584700" y="162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23710</xdr:rowOff>
    </xdr:from>
    <xdr:ext cx="534377" cy="259045"/>
    <xdr:sp macro="" textlink="">
      <xdr:nvSpPr>
        <xdr:cNvPr id="249" name="衛生費該当値テキスト"/>
        <xdr:cNvSpPr txBox="1"/>
      </xdr:nvSpPr>
      <xdr:spPr>
        <a:xfrm>
          <a:off x="4686300" y="161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16890</xdr:rowOff>
    </xdr:from>
    <xdr:to>
      <xdr:col>20</xdr:col>
      <xdr:colOff>38100</xdr:colOff>
      <xdr:row>95</xdr:row>
      <xdr:rowOff>118490</xdr:rowOff>
    </xdr:to>
    <xdr:sp macro="" textlink="">
      <xdr:nvSpPr>
        <xdr:cNvPr id="250" name="楕円 249"/>
        <xdr:cNvSpPr/>
      </xdr:nvSpPr>
      <xdr:spPr>
        <a:xfrm>
          <a:off x="3746500" y="163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135017</xdr:rowOff>
    </xdr:from>
    <xdr:ext cx="534377" cy="259045"/>
    <xdr:sp macro="" textlink="">
      <xdr:nvSpPr>
        <xdr:cNvPr id="251" name="テキスト ボックス 250"/>
        <xdr:cNvSpPr txBox="1"/>
      </xdr:nvSpPr>
      <xdr:spPr>
        <a:xfrm>
          <a:off x="3530111" y="160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67543</xdr:rowOff>
    </xdr:from>
    <xdr:to>
      <xdr:col>15</xdr:col>
      <xdr:colOff>101600</xdr:colOff>
      <xdr:row>95</xdr:row>
      <xdr:rowOff>169143</xdr:rowOff>
    </xdr:to>
    <xdr:sp macro="" textlink="">
      <xdr:nvSpPr>
        <xdr:cNvPr id="252" name="楕円 251"/>
        <xdr:cNvSpPr/>
      </xdr:nvSpPr>
      <xdr:spPr>
        <a:xfrm>
          <a:off x="2857500" y="1635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14220</xdr:rowOff>
    </xdr:from>
    <xdr:ext cx="534377" cy="259045"/>
    <xdr:sp macro="" textlink="">
      <xdr:nvSpPr>
        <xdr:cNvPr id="253" name="テキスト ボックス 252"/>
        <xdr:cNvSpPr txBox="1"/>
      </xdr:nvSpPr>
      <xdr:spPr>
        <a:xfrm>
          <a:off x="2641111" y="1613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87637</xdr:rowOff>
    </xdr:from>
    <xdr:to>
      <xdr:col>10</xdr:col>
      <xdr:colOff>165100</xdr:colOff>
      <xdr:row>96</xdr:row>
      <xdr:rowOff>17787</xdr:rowOff>
    </xdr:to>
    <xdr:sp macro="" textlink="">
      <xdr:nvSpPr>
        <xdr:cNvPr id="254" name="楕円 253"/>
        <xdr:cNvSpPr/>
      </xdr:nvSpPr>
      <xdr:spPr>
        <a:xfrm>
          <a:off x="1968500" y="163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34314</xdr:rowOff>
    </xdr:from>
    <xdr:ext cx="534377" cy="259045"/>
    <xdr:sp macro="" textlink="">
      <xdr:nvSpPr>
        <xdr:cNvPr id="255" name="テキスト ボックス 254"/>
        <xdr:cNvSpPr txBox="1"/>
      </xdr:nvSpPr>
      <xdr:spPr>
        <a:xfrm>
          <a:off x="1752111" y="161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135415</xdr:rowOff>
    </xdr:from>
    <xdr:to>
      <xdr:col>6</xdr:col>
      <xdr:colOff>38100</xdr:colOff>
      <xdr:row>96</xdr:row>
      <xdr:rowOff>65565</xdr:rowOff>
    </xdr:to>
    <xdr:sp macro="" textlink="">
      <xdr:nvSpPr>
        <xdr:cNvPr id="256" name="楕円 255"/>
        <xdr:cNvSpPr/>
      </xdr:nvSpPr>
      <xdr:spPr>
        <a:xfrm>
          <a:off x="1079500" y="164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56692</xdr:rowOff>
    </xdr:from>
    <xdr:ext cx="534377" cy="259045"/>
    <xdr:sp macro="" textlink="">
      <xdr:nvSpPr>
        <xdr:cNvPr id="257" name="テキスト ボックス 256"/>
        <xdr:cNvSpPr txBox="1"/>
      </xdr:nvSpPr>
      <xdr:spPr>
        <a:xfrm>
          <a:off x="863111" y="165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15342</xdr:rowOff>
    </xdr:from>
    <xdr:to>
      <xdr:col>55</xdr:col>
      <xdr:colOff>0</xdr:colOff>
      <xdr:row>36</xdr:row>
      <xdr:rowOff>15799</xdr:rowOff>
    </xdr:to>
    <xdr:cxnSp macro="">
      <xdr:nvCxnSpPr>
        <xdr:cNvPr id="284" name="直線コネクタ 283"/>
        <xdr:cNvCxnSpPr/>
      </xdr:nvCxnSpPr>
      <xdr:spPr>
        <a:xfrm flipV="1">
          <a:off x="9639300" y="618754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5" name="労働費平均値テキスト"/>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15799</xdr:rowOff>
    </xdr:from>
    <xdr:to>
      <xdr:col>50</xdr:col>
      <xdr:colOff>114300</xdr:colOff>
      <xdr:row>36</xdr:row>
      <xdr:rowOff>84379</xdr:rowOff>
    </xdr:to>
    <xdr:cxnSp macro="">
      <xdr:nvCxnSpPr>
        <xdr:cNvPr id="287" name="直線コネクタ 286"/>
        <xdr:cNvCxnSpPr/>
      </xdr:nvCxnSpPr>
      <xdr:spPr>
        <a:xfrm flipV="1">
          <a:off x="8750300" y="618799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89" name="テキスト ボックス 288"/>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21742</xdr:rowOff>
    </xdr:from>
    <xdr:to>
      <xdr:col>45</xdr:col>
      <xdr:colOff>177800</xdr:colOff>
      <xdr:row>36</xdr:row>
      <xdr:rowOff>84379</xdr:rowOff>
    </xdr:to>
    <xdr:cxnSp macro="">
      <xdr:nvCxnSpPr>
        <xdr:cNvPr id="290" name="直線コネクタ 289"/>
        <xdr:cNvCxnSpPr/>
      </xdr:nvCxnSpPr>
      <xdr:spPr>
        <a:xfrm>
          <a:off x="7861300" y="6022492"/>
          <a:ext cx="889000" cy="2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2" name="テキスト ボックス 291"/>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21742</xdr:rowOff>
    </xdr:from>
    <xdr:to>
      <xdr:col>41</xdr:col>
      <xdr:colOff>50800</xdr:colOff>
      <xdr:row>35</xdr:row>
      <xdr:rowOff>154787</xdr:rowOff>
    </xdr:to>
    <xdr:cxnSp macro="">
      <xdr:nvCxnSpPr>
        <xdr:cNvPr id="293" name="直線コネクタ 292"/>
        <xdr:cNvCxnSpPr/>
      </xdr:nvCxnSpPr>
      <xdr:spPr>
        <a:xfrm flipV="1">
          <a:off x="6972300" y="6022492"/>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5" name="テキスト ボックス 294"/>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105732</xdr:rowOff>
    </xdr:from>
    <xdr:ext cx="378565" cy="259045"/>
    <xdr:sp macro="" textlink="">
      <xdr:nvSpPr>
        <xdr:cNvPr id="297" name="テキスト ボックス 296"/>
        <xdr:cNvSpPr txBox="1"/>
      </xdr:nvSpPr>
      <xdr:spPr>
        <a:xfrm>
          <a:off x="6783017" y="627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135992</xdr:rowOff>
    </xdr:from>
    <xdr:to>
      <xdr:col>55</xdr:col>
      <xdr:colOff>50800</xdr:colOff>
      <xdr:row>36</xdr:row>
      <xdr:rowOff>66142</xdr:rowOff>
    </xdr:to>
    <xdr:sp macro="" textlink="">
      <xdr:nvSpPr>
        <xdr:cNvPr id="303" name="楕円 302"/>
        <xdr:cNvSpPr/>
      </xdr:nvSpPr>
      <xdr:spPr>
        <a:xfrm>
          <a:off x="10426700" y="61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158869</xdr:rowOff>
    </xdr:from>
    <xdr:ext cx="469744" cy="259045"/>
    <xdr:sp macro="" textlink="">
      <xdr:nvSpPr>
        <xdr:cNvPr id="304" name="労働費該当値テキスト"/>
        <xdr:cNvSpPr txBox="1"/>
      </xdr:nvSpPr>
      <xdr:spPr>
        <a:xfrm>
          <a:off x="10528300" y="598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136449</xdr:rowOff>
    </xdr:from>
    <xdr:to>
      <xdr:col>50</xdr:col>
      <xdr:colOff>165100</xdr:colOff>
      <xdr:row>36</xdr:row>
      <xdr:rowOff>66599</xdr:rowOff>
    </xdr:to>
    <xdr:sp macro="" textlink="">
      <xdr:nvSpPr>
        <xdr:cNvPr id="305" name="楕円 304"/>
        <xdr:cNvSpPr/>
      </xdr:nvSpPr>
      <xdr:spPr>
        <a:xfrm>
          <a:off x="9588500" y="61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83126</xdr:rowOff>
    </xdr:from>
    <xdr:ext cx="469744" cy="259045"/>
    <xdr:sp macro="" textlink="">
      <xdr:nvSpPr>
        <xdr:cNvPr id="306" name="テキスト ボックス 305"/>
        <xdr:cNvSpPr txBox="1"/>
      </xdr:nvSpPr>
      <xdr:spPr>
        <a:xfrm>
          <a:off x="9404428" y="59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33579</xdr:rowOff>
    </xdr:from>
    <xdr:to>
      <xdr:col>46</xdr:col>
      <xdr:colOff>38100</xdr:colOff>
      <xdr:row>36</xdr:row>
      <xdr:rowOff>135179</xdr:rowOff>
    </xdr:to>
    <xdr:sp macro="" textlink="">
      <xdr:nvSpPr>
        <xdr:cNvPr id="307" name="楕円 306"/>
        <xdr:cNvSpPr/>
      </xdr:nvSpPr>
      <xdr:spPr>
        <a:xfrm>
          <a:off x="8699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151706</xdr:rowOff>
    </xdr:from>
    <xdr:ext cx="378565" cy="259045"/>
    <xdr:sp macro="" textlink="">
      <xdr:nvSpPr>
        <xdr:cNvPr id="308" name="テキスト ボックス 307"/>
        <xdr:cNvSpPr txBox="1"/>
      </xdr:nvSpPr>
      <xdr:spPr>
        <a:xfrm>
          <a:off x="8561017" y="598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142392</xdr:rowOff>
    </xdr:from>
    <xdr:to>
      <xdr:col>41</xdr:col>
      <xdr:colOff>101600</xdr:colOff>
      <xdr:row>35</xdr:row>
      <xdr:rowOff>72542</xdr:rowOff>
    </xdr:to>
    <xdr:sp macro="" textlink="">
      <xdr:nvSpPr>
        <xdr:cNvPr id="309" name="楕円 308"/>
        <xdr:cNvSpPr/>
      </xdr:nvSpPr>
      <xdr:spPr>
        <a:xfrm>
          <a:off x="7810500" y="59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89069</xdr:rowOff>
    </xdr:from>
    <xdr:ext cx="469744" cy="259045"/>
    <xdr:sp macro="" textlink="">
      <xdr:nvSpPr>
        <xdr:cNvPr id="310" name="テキスト ボックス 309"/>
        <xdr:cNvSpPr txBox="1"/>
      </xdr:nvSpPr>
      <xdr:spPr>
        <a:xfrm>
          <a:off x="7626428" y="574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103987</xdr:rowOff>
    </xdr:from>
    <xdr:to>
      <xdr:col>36</xdr:col>
      <xdr:colOff>165100</xdr:colOff>
      <xdr:row>36</xdr:row>
      <xdr:rowOff>34137</xdr:rowOff>
    </xdr:to>
    <xdr:sp macro="" textlink="">
      <xdr:nvSpPr>
        <xdr:cNvPr id="311" name="楕円 310"/>
        <xdr:cNvSpPr/>
      </xdr:nvSpPr>
      <xdr:spPr>
        <a:xfrm>
          <a:off x="6921500" y="6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50664</xdr:rowOff>
    </xdr:from>
    <xdr:ext cx="469744" cy="259045"/>
    <xdr:sp macro="" textlink="">
      <xdr:nvSpPr>
        <xdr:cNvPr id="312" name="テキスト ボックス 311"/>
        <xdr:cNvSpPr txBox="1"/>
      </xdr:nvSpPr>
      <xdr:spPr>
        <a:xfrm>
          <a:off x="6737428" y="58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xdr:rowOff>
    </xdr:from>
    <xdr:to>
      <xdr:col>55</xdr:col>
      <xdr:colOff>0</xdr:colOff>
      <xdr:row>59</xdr:row>
      <xdr:rowOff>9082</xdr:rowOff>
    </xdr:to>
    <xdr:cxnSp macro="">
      <xdr:nvCxnSpPr>
        <xdr:cNvPr id="341" name="直線コネクタ 340"/>
        <xdr:cNvCxnSpPr/>
      </xdr:nvCxnSpPr>
      <xdr:spPr>
        <a:xfrm flipV="1">
          <a:off x="9639300" y="10115566"/>
          <a:ext cx="8382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3903</xdr:rowOff>
    </xdr:from>
    <xdr:to>
      <xdr:col>50</xdr:col>
      <xdr:colOff>114300</xdr:colOff>
      <xdr:row>59</xdr:row>
      <xdr:rowOff>9082</xdr:rowOff>
    </xdr:to>
    <xdr:cxnSp macro="">
      <xdr:nvCxnSpPr>
        <xdr:cNvPr id="344" name="直線コネクタ 343"/>
        <xdr:cNvCxnSpPr/>
      </xdr:nvCxnSpPr>
      <xdr:spPr>
        <a:xfrm>
          <a:off x="8750300" y="10119453"/>
          <a:ext cx="889000" cy="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3177</xdr:rowOff>
    </xdr:from>
    <xdr:to>
      <xdr:col>45</xdr:col>
      <xdr:colOff>177800</xdr:colOff>
      <xdr:row>59</xdr:row>
      <xdr:rowOff>3903</xdr:rowOff>
    </xdr:to>
    <xdr:cxnSp macro="">
      <xdr:nvCxnSpPr>
        <xdr:cNvPr id="347" name="直線コネクタ 346"/>
        <xdr:cNvCxnSpPr/>
      </xdr:nvCxnSpPr>
      <xdr:spPr>
        <a:xfrm>
          <a:off x="7861300" y="10118727"/>
          <a:ext cx="8890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145510</xdr:rowOff>
    </xdr:from>
    <xdr:to>
      <xdr:col>41</xdr:col>
      <xdr:colOff>50800</xdr:colOff>
      <xdr:row>59</xdr:row>
      <xdr:rowOff>3177</xdr:rowOff>
    </xdr:to>
    <xdr:cxnSp macro="">
      <xdr:nvCxnSpPr>
        <xdr:cNvPr id="350" name="直線コネクタ 349"/>
        <xdr:cNvCxnSpPr/>
      </xdr:nvCxnSpPr>
      <xdr:spPr>
        <a:xfrm>
          <a:off x="6972300" y="10089610"/>
          <a:ext cx="889000" cy="2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120666</xdr:rowOff>
    </xdr:from>
    <xdr:to>
      <xdr:col>55</xdr:col>
      <xdr:colOff>50800</xdr:colOff>
      <xdr:row>59</xdr:row>
      <xdr:rowOff>50816</xdr:rowOff>
    </xdr:to>
    <xdr:sp macro="" textlink="">
      <xdr:nvSpPr>
        <xdr:cNvPr id="360" name="楕円 359"/>
        <xdr:cNvSpPr/>
      </xdr:nvSpPr>
      <xdr:spPr>
        <a:xfrm>
          <a:off x="10426700" y="1006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129732</xdr:rowOff>
    </xdr:from>
    <xdr:to>
      <xdr:col>50</xdr:col>
      <xdr:colOff>165100</xdr:colOff>
      <xdr:row>59</xdr:row>
      <xdr:rowOff>59882</xdr:rowOff>
    </xdr:to>
    <xdr:sp macro="" textlink="">
      <xdr:nvSpPr>
        <xdr:cNvPr id="362" name="楕円 361"/>
        <xdr:cNvSpPr/>
      </xdr:nvSpPr>
      <xdr:spPr>
        <a:xfrm>
          <a:off x="9588500" y="1007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51009</xdr:rowOff>
    </xdr:from>
    <xdr:ext cx="534377" cy="259045"/>
    <xdr:sp macro="" textlink="">
      <xdr:nvSpPr>
        <xdr:cNvPr id="363" name="テキスト ボックス 362"/>
        <xdr:cNvSpPr txBox="1"/>
      </xdr:nvSpPr>
      <xdr:spPr>
        <a:xfrm>
          <a:off x="9372111" y="101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124553</xdr:rowOff>
    </xdr:from>
    <xdr:to>
      <xdr:col>46</xdr:col>
      <xdr:colOff>38100</xdr:colOff>
      <xdr:row>59</xdr:row>
      <xdr:rowOff>54703</xdr:rowOff>
    </xdr:to>
    <xdr:sp macro="" textlink="">
      <xdr:nvSpPr>
        <xdr:cNvPr id="364" name="楕円 363"/>
        <xdr:cNvSpPr/>
      </xdr:nvSpPr>
      <xdr:spPr>
        <a:xfrm>
          <a:off x="8699500" y="1006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45830</xdr:rowOff>
    </xdr:from>
    <xdr:ext cx="534377" cy="259045"/>
    <xdr:sp macro="" textlink="">
      <xdr:nvSpPr>
        <xdr:cNvPr id="365" name="テキスト ボックス 364"/>
        <xdr:cNvSpPr txBox="1"/>
      </xdr:nvSpPr>
      <xdr:spPr>
        <a:xfrm>
          <a:off x="8483111" y="1016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123827</xdr:rowOff>
    </xdr:from>
    <xdr:to>
      <xdr:col>41</xdr:col>
      <xdr:colOff>101600</xdr:colOff>
      <xdr:row>59</xdr:row>
      <xdr:rowOff>53977</xdr:rowOff>
    </xdr:to>
    <xdr:sp macro="" textlink="">
      <xdr:nvSpPr>
        <xdr:cNvPr id="366" name="楕円 365"/>
        <xdr:cNvSpPr/>
      </xdr:nvSpPr>
      <xdr:spPr>
        <a:xfrm>
          <a:off x="7810500" y="100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45104</xdr:rowOff>
    </xdr:from>
    <xdr:ext cx="534377" cy="259045"/>
    <xdr:sp macro="" textlink="">
      <xdr:nvSpPr>
        <xdr:cNvPr id="367" name="テキスト ボックス 366"/>
        <xdr:cNvSpPr txBox="1"/>
      </xdr:nvSpPr>
      <xdr:spPr>
        <a:xfrm>
          <a:off x="7594111" y="1016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94710</xdr:rowOff>
    </xdr:from>
    <xdr:to>
      <xdr:col>36</xdr:col>
      <xdr:colOff>165100</xdr:colOff>
      <xdr:row>59</xdr:row>
      <xdr:rowOff>24860</xdr:rowOff>
    </xdr:to>
    <xdr:sp macro="" textlink="">
      <xdr:nvSpPr>
        <xdr:cNvPr id="368" name="楕円 367"/>
        <xdr:cNvSpPr/>
      </xdr:nvSpPr>
      <xdr:spPr>
        <a:xfrm>
          <a:off x="6921500" y="100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41387</xdr:rowOff>
    </xdr:from>
    <xdr:ext cx="534377" cy="259045"/>
    <xdr:sp macro="" textlink="">
      <xdr:nvSpPr>
        <xdr:cNvPr id="369" name="テキスト ボックス 368"/>
        <xdr:cNvSpPr txBox="1"/>
      </xdr:nvSpPr>
      <xdr:spPr>
        <a:xfrm>
          <a:off x="6705111" y="98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1643</xdr:rowOff>
    </xdr:from>
    <xdr:to>
      <xdr:col>55</xdr:col>
      <xdr:colOff>0</xdr:colOff>
      <xdr:row>77</xdr:row>
      <xdr:rowOff>100302</xdr:rowOff>
    </xdr:to>
    <xdr:cxnSp macro="">
      <xdr:nvCxnSpPr>
        <xdr:cNvPr id="396" name="直線コネクタ 395"/>
        <xdr:cNvCxnSpPr/>
      </xdr:nvCxnSpPr>
      <xdr:spPr>
        <a:xfrm flipV="1">
          <a:off x="9639300" y="13203293"/>
          <a:ext cx="838200" cy="9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2961</xdr:rowOff>
    </xdr:from>
    <xdr:to>
      <xdr:col>50</xdr:col>
      <xdr:colOff>114300</xdr:colOff>
      <xdr:row>77</xdr:row>
      <xdr:rowOff>100302</xdr:rowOff>
    </xdr:to>
    <xdr:cxnSp macro="">
      <xdr:nvCxnSpPr>
        <xdr:cNvPr id="399" name="直線コネクタ 398"/>
        <xdr:cNvCxnSpPr/>
      </xdr:nvCxnSpPr>
      <xdr:spPr>
        <a:xfrm>
          <a:off x="8750300" y="13204611"/>
          <a:ext cx="889000" cy="9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2961</xdr:rowOff>
    </xdr:from>
    <xdr:to>
      <xdr:col>45</xdr:col>
      <xdr:colOff>177800</xdr:colOff>
      <xdr:row>77</xdr:row>
      <xdr:rowOff>46563</xdr:rowOff>
    </xdr:to>
    <xdr:cxnSp macro="">
      <xdr:nvCxnSpPr>
        <xdr:cNvPr id="402" name="直線コネクタ 401"/>
        <xdr:cNvCxnSpPr/>
      </xdr:nvCxnSpPr>
      <xdr:spPr>
        <a:xfrm flipV="1">
          <a:off x="7861300" y="13204611"/>
          <a:ext cx="889000" cy="4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46563</xdr:rowOff>
    </xdr:from>
    <xdr:to>
      <xdr:col>41</xdr:col>
      <xdr:colOff>50800</xdr:colOff>
      <xdr:row>77</xdr:row>
      <xdr:rowOff>119171</xdr:rowOff>
    </xdr:to>
    <xdr:cxnSp macro="">
      <xdr:nvCxnSpPr>
        <xdr:cNvPr id="405" name="直線コネクタ 404"/>
        <xdr:cNvCxnSpPr/>
      </xdr:nvCxnSpPr>
      <xdr:spPr>
        <a:xfrm flipV="1">
          <a:off x="6972300" y="13248213"/>
          <a:ext cx="889000" cy="7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09" name="テキスト ボックス 408"/>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122293</xdr:rowOff>
    </xdr:from>
    <xdr:to>
      <xdr:col>55</xdr:col>
      <xdr:colOff>50800</xdr:colOff>
      <xdr:row>77</xdr:row>
      <xdr:rowOff>52443</xdr:rowOff>
    </xdr:to>
    <xdr:sp macro="" textlink="">
      <xdr:nvSpPr>
        <xdr:cNvPr id="415" name="楕円 414"/>
        <xdr:cNvSpPr/>
      </xdr:nvSpPr>
      <xdr:spPr>
        <a:xfrm>
          <a:off x="10426700" y="1315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145170</xdr:rowOff>
    </xdr:from>
    <xdr:ext cx="534377" cy="259045"/>
    <xdr:sp macro="" textlink="">
      <xdr:nvSpPr>
        <xdr:cNvPr id="416" name="商工費該当値テキスト"/>
        <xdr:cNvSpPr txBox="1"/>
      </xdr:nvSpPr>
      <xdr:spPr>
        <a:xfrm>
          <a:off x="10528300" y="1300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49502</xdr:rowOff>
    </xdr:from>
    <xdr:to>
      <xdr:col>50</xdr:col>
      <xdr:colOff>165100</xdr:colOff>
      <xdr:row>77</xdr:row>
      <xdr:rowOff>151102</xdr:rowOff>
    </xdr:to>
    <xdr:sp macro="" textlink="">
      <xdr:nvSpPr>
        <xdr:cNvPr id="417" name="楕円 416"/>
        <xdr:cNvSpPr/>
      </xdr:nvSpPr>
      <xdr:spPr>
        <a:xfrm>
          <a:off x="9588500" y="132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167629</xdr:rowOff>
    </xdr:from>
    <xdr:ext cx="534377" cy="259045"/>
    <xdr:sp macro="" textlink="">
      <xdr:nvSpPr>
        <xdr:cNvPr id="418" name="テキスト ボックス 417"/>
        <xdr:cNvSpPr txBox="1"/>
      </xdr:nvSpPr>
      <xdr:spPr>
        <a:xfrm>
          <a:off x="9372111" y="1302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123611</xdr:rowOff>
    </xdr:from>
    <xdr:to>
      <xdr:col>46</xdr:col>
      <xdr:colOff>38100</xdr:colOff>
      <xdr:row>77</xdr:row>
      <xdr:rowOff>53761</xdr:rowOff>
    </xdr:to>
    <xdr:sp macro="" textlink="">
      <xdr:nvSpPr>
        <xdr:cNvPr id="419" name="楕円 418"/>
        <xdr:cNvSpPr/>
      </xdr:nvSpPr>
      <xdr:spPr>
        <a:xfrm>
          <a:off x="8699500" y="131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70287</xdr:rowOff>
    </xdr:from>
    <xdr:ext cx="534377" cy="259045"/>
    <xdr:sp macro="" textlink="">
      <xdr:nvSpPr>
        <xdr:cNvPr id="420" name="テキスト ボックス 419"/>
        <xdr:cNvSpPr txBox="1"/>
      </xdr:nvSpPr>
      <xdr:spPr>
        <a:xfrm>
          <a:off x="8483111" y="129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167213</xdr:rowOff>
    </xdr:from>
    <xdr:to>
      <xdr:col>41</xdr:col>
      <xdr:colOff>101600</xdr:colOff>
      <xdr:row>77</xdr:row>
      <xdr:rowOff>97363</xdr:rowOff>
    </xdr:to>
    <xdr:sp macro="" textlink="">
      <xdr:nvSpPr>
        <xdr:cNvPr id="421" name="楕円 420"/>
        <xdr:cNvSpPr/>
      </xdr:nvSpPr>
      <xdr:spPr>
        <a:xfrm>
          <a:off x="7810500" y="131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113890</xdr:rowOff>
    </xdr:from>
    <xdr:ext cx="534377" cy="259045"/>
    <xdr:sp macro="" textlink="">
      <xdr:nvSpPr>
        <xdr:cNvPr id="422" name="テキスト ボックス 421"/>
        <xdr:cNvSpPr txBox="1"/>
      </xdr:nvSpPr>
      <xdr:spPr>
        <a:xfrm>
          <a:off x="7594111" y="129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68371</xdr:rowOff>
    </xdr:from>
    <xdr:to>
      <xdr:col>36</xdr:col>
      <xdr:colOff>165100</xdr:colOff>
      <xdr:row>77</xdr:row>
      <xdr:rowOff>169971</xdr:rowOff>
    </xdr:to>
    <xdr:sp macro="" textlink="">
      <xdr:nvSpPr>
        <xdr:cNvPr id="423" name="楕円 422"/>
        <xdr:cNvSpPr/>
      </xdr:nvSpPr>
      <xdr:spPr>
        <a:xfrm>
          <a:off x="6921500" y="132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15048</xdr:rowOff>
    </xdr:from>
    <xdr:ext cx="534377" cy="259045"/>
    <xdr:sp macro="" textlink="">
      <xdr:nvSpPr>
        <xdr:cNvPr id="424" name="テキスト ボックス 423"/>
        <xdr:cNvSpPr txBox="1"/>
      </xdr:nvSpPr>
      <xdr:spPr>
        <a:xfrm>
          <a:off x="6705111" y="130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168599</xdr:rowOff>
    </xdr:from>
    <xdr:to>
      <xdr:col>55</xdr:col>
      <xdr:colOff>0</xdr:colOff>
      <xdr:row>98</xdr:row>
      <xdr:rowOff>30549</xdr:rowOff>
    </xdr:to>
    <xdr:cxnSp macro="">
      <xdr:nvCxnSpPr>
        <xdr:cNvPr id="451" name="直線コネクタ 450"/>
        <xdr:cNvCxnSpPr/>
      </xdr:nvCxnSpPr>
      <xdr:spPr>
        <a:xfrm flipV="1">
          <a:off x="9639300" y="16799249"/>
          <a:ext cx="838200" cy="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3916</xdr:rowOff>
    </xdr:from>
    <xdr:to>
      <xdr:col>50</xdr:col>
      <xdr:colOff>114300</xdr:colOff>
      <xdr:row>98</xdr:row>
      <xdr:rowOff>30549</xdr:rowOff>
    </xdr:to>
    <xdr:cxnSp macro="">
      <xdr:nvCxnSpPr>
        <xdr:cNvPr id="454" name="直線コネクタ 453"/>
        <xdr:cNvCxnSpPr/>
      </xdr:nvCxnSpPr>
      <xdr:spPr>
        <a:xfrm>
          <a:off x="8750300" y="16806016"/>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3916</xdr:rowOff>
    </xdr:from>
    <xdr:to>
      <xdr:col>45</xdr:col>
      <xdr:colOff>177800</xdr:colOff>
      <xdr:row>98</xdr:row>
      <xdr:rowOff>13593</xdr:rowOff>
    </xdr:to>
    <xdr:cxnSp macro="">
      <xdr:nvCxnSpPr>
        <xdr:cNvPr id="457" name="直線コネクタ 456"/>
        <xdr:cNvCxnSpPr/>
      </xdr:nvCxnSpPr>
      <xdr:spPr>
        <a:xfrm flipV="1">
          <a:off x="7861300" y="16806016"/>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13593</xdr:rowOff>
    </xdr:from>
    <xdr:to>
      <xdr:col>41</xdr:col>
      <xdr:colOff>50800</xdr:colOff>
      <xdr:row>98</xdr:row>
      <xdr:rowOff>24467</xdr:rowOff>
    </xdr:to>
    <xdr:cxnSp macro="">
      <xdr:nvCxnSpPr>
        <xdr:cNvPr id="460" name="直線コネクタ 459"/>
        <xdr:cNvCxnSpPr/>
      </xdr:nvCxnSpPr>
      <xdr:spPr>
        <a:xfrm flipV="1">
          <a:off x="6972300" y="16815693"/>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117799</xdr:rowOff>
    </xdr:from>
    <xdr:to>
      <xdr:col>55</xdr:col>
      <xdr:colOff>50800</xdr:colOff>
      <xdr:row>98</xdr:row>
      <xdr:rowOff>47949</xdr:rowOff>
    </xdr:to>
    <xdr:sp macro="" textlink="">
      <xdr:nvSpPr>
        <xdr:cNvPr id="470" name="楕円 469"/>
        <xdr:cNvSpPr/>
      </xdr:nvSpPr>
      <xdr:spPr>
        <a:xfrm>
          <a:off x="10426700" y="167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77176</xdr:rowOff>
    </xdr:from>
    <xdr:ext cx="599010" cy="259045"/>
    <xdr:sp macro="" textlink="">
      <xdr:nvSpPr>
        <xdr:cNvPr id="471" name="土木費該当値テキスト"/>
        <xdr:cNvSpPr txBox="1"/>
      </xdr:nvSpPr>
      <xdr:spPr>
        <a:xfrm>
          <a:off x="10528300" y="1653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151199</xdr:rowOff>
    </xdr:from>
    <xdr:to>
      <xdr:col>50</xdr:col>
      <xdr:colOff>165100</xdr:colOff>
      <xdr:row>98</xdr:row>
      <xdr:rowOff>81349</xdr:rowOff>
    </xdr:to>
    <xdr:sp macro="" textlink="">
      <xdr:nvSpPr>
        <xdr:cNvPr id="472" name="楕円 471"/>
        <xdr:cNvSpPr/>
      </xdr:nvSpPr>
      <xdr:spPr>
        <a:xfrm>
          <a:off x="9588500" y="167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97876</xdr:rowOff>
    </xdr:from>
    <xdr:ext cx="599010" cy="259045"/>
    <xdr:sp macro="" textlink="">
      <xdr:nvSpPr>
        <xdr:cNvPr id="473" name="テキスト ボックス 472"/>
        <xdr:cNvSpPr txBox="1"/>
      </xdr:nvSpPr>
      <xdr:spPr>
        <a:xfrm>
          <a:off x="9339795" y="1655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124566</xdr:rowOff>
    </xdr:from>
    <xdr:to>
      <xdr:col>46</xdr:col>
      <xdr:colOff>38100</xdr:colOff>
      <xdr:row>98</xdr:row>
      <xdr:rowOff>54716</xdr:rowOff>
    </xdr:to>
    <xdr:sp macro="" textlink="">
      <xdr:nvSpPr>
        <xdr:cNvPr id="474" name="楕円 473"/>
        <xdr:cNvSpPr/>
      </xdr:nvSpPr>
      <xdr:spPr>
        <a:xfrm>
          <a:off x="8699500" y="167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71243</xdr:rowOff>
    </xdr:from>
    <xdr:ext cx="599010" cy="259045"/>
    <xdr:sp macro="" textlink="">
      <xdr:nvSpPr>
        <xdr:cNvPr id="475" name="テキスト ボックス 474"/>
        <xdr:cNvSpPr txBox="1"/>
      </xdr:nvSpPr>
      <xdr:spPr>
        <a:xfrm>
          <a:off x="8450795" y="1653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134243</xdr:rowOff>
    </xdr:from>
    <xdr:to>
      <xdr:col>41</xdr:col>
      <xdr:colOff>101600</xdr:colOff>
      <xdr:row>98</xdr:row>
      <xdr:rowOff>64393</xdr:rowOff>
    </xdr:to>
    <xdr:sp macro="" textlink="">
      <xdr:nvSpPr>
        <xdr:cNvPr id="476" name="楕円 475"/>
        <xdr:cNvSpPr/>
      </xdr:nvSpPr>
      <xdr:spPr>
        <a:xfrm>
          <a:off x="7810500" y="167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80920</xdr:rowOff>
    </xdr:from>
    <xdr:ext cx="599010" cy="259045"/>
    <xdr:sp macro="" textlink="">
      <xdr:nvSpPr>
        <xdr:cNvPr id="477" name="テキスト ボックス 476"/>
        <xdr:cNvSpPr txBox="1"/>
      </xdr:nvSpPr>
      <xdr:spPr>
        <a:xfrm>
          <a:off x="7561795" y="165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145117</xdr:rowOff>
    </xdr:from>
    <xdr:to>
      <xdr:col>36</xdr:col>
      <xdr:colOff>165100</xdr:colOff>
      <xdr:row>98</xdr:row>
      <xdr:rowOff>75267</xdr:rowOff>
    </xdr:to>
    <xdr:sp macro="" textlink="">
      <xdr:nvSpPr>
        <xdr:cNvPr id="478" name="楕円 477"/>
        <xdr:cNvSpPr/>
      </xdr:nvSpPr>
      <xdr:spPr>
        <a:xfrm>
          <a:off x="6921500" y="1677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91794</xdr:rowOff>
    </xdr:from>
    <xdr:ext cx="599010" cy="259045"/>
    <xdr:sp macro="" textlink="">
      <xdr:nvSpPr>
        <xdr:cNvPr id="479" name="テキスト ボックス 478"/>
        <xdr:cNvSpPr txBox="1"/>
      </xdr:nvSpPr>
      <xdr:spPr>
        <a:xfrm>
          <a:off x="6672795" y="1655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128937</xdr:rowOff>
    </xdr:from>
    <xdr:to>
      <xdr:col>85</xdr:col>
      <xdr:colOff>127000</xdr:colOff>
      <xdr:row>37</xdr:row>
      <xdr:rowOff>132014</xdr:rowOff>
    </xdr:to>
    <xdr:cxnSp macro="">
      <xdr:nvCxnSpPr>
        <xdr:cNvPr id="506" name="直線コネクタ 505"/>
        <xdr:cNvCxnSpPr/>
      </xdr:nvCxnSpPr>
      <xdr:spPr>
        <a:xfrm flipV="1">
          <a:off x="15481300" y="6472587"/>
          <a:ext cx="8382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132014</xdr:rowOff>
    </xdr:from>
    <xdr:to>
      <xdr:col>81</xdr:col>
      <xdr:colOff>50800</xdr:colOff>
      <xdr:row>37</xdr:row>
      <xdr:rowOff>139714</xdr:rowOff>
    </xdr:to>
    <xdr:cxnSp macro="">
      <xdr:nvCxnSpPr>
        <xdr:cNvPr id="509" name="直線コネクタ 508"/>
        <xdr:cNvCxnSpPr/>
      </xdr:nvCxnSpPr>
      <xdr:spPr>
        <a:xfrm flipV="1">
          <a:off x="14592300" y="6475664"/>
          <a:ext cx="88900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139714</xdr:rowOff>
    </xdr:from>
    <xdr:to>
      <xdr:col>76</xdr:col>
      <xdr:colOff>114300</xdr:colOff>
      <xdr:row>37</xdr:row>
      <xdr:rowOff>154403</xdr:rowOff>
    </xdr:to>
    <xdr:cxnSp macro="">
      <xdr:nvCxnSpPr>
        <xdr:cNvPr id="512" name="直線コネクタ 511"/>
        <xdr:cNvCxnSpPr/>
      </xdr:nvCxnSpPr>
      <xdr:spPr>
        <a:xfrm flipV="1">
          <a:off x="13703300" y="6483364"/>
          <a:ext cx="889000" cy="1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122395</xdr:rowOff>
    </xdr:from>
    <xdr:to>
      <xdr:col>71</xdr:col>
      <xdr:colOff>177800</xdr:colOff>
      <xdr:row>37</xdr:row>
      <xdr:rowOff>154403</xdr:rowOff>
    </xdr:to>
    <xdr:cxnSp macro="">
      <xdr:nvCxnSpPr>
        <xdr:cNvPr id="515" name="直線コネクタ 514"/>
        <xdr:cNvCxnSpPr/>
      </xdr:nvCxnSpPr>
      <xdr:spPr>
        <a:xfrm>
          <a:off x="12814300" y="6294595"/>
          <a:ext cx="889000" cy="20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78137</xdr:rowOff>
    </xdr:from>
    <xdr:to>
      <xdr:col>85</xdr:col>
      <xdr:colOff>177800</xdr:colOff>
      <xdr:row>38</xdr:row>
      <xdr:rowOff>8288</xdr:rowOff>
    </xdr:to>
    <xdr:sp macro="" textlink="">
      <xdr:nvSpPr>
        <xdr:cNvPr id="525" name="楕円 524"/>
        <xdr:cNvSpPr/>
      </xdr:nvSpPr>
      <xdr:spPr>
        <a:xfrm>
          <a:off x="16268700" y="64217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52275</xdr:rowOff>
    </xdr:from>
    <xdr:ext cx="534377" cy="259045"/>
    <xdr:sp macro="" textlink="">
      <xdr:nvSpPr>
        <xdr:cNvPr id="526" name="消防費該当値テキスト"/>
        <xdr:cNvSpPr txBox="1"/>
      </xdr:nvSpPr>
      <xdr:spPr>
        <a:xfrm>
          <a:off x="16370300" y="639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81214</xdr:rowOff>
    </xdr:from>
    <xdr:to>
      <xdr:col>81</xdr:col>
      <xdr:colOff>101600</xdr:colOff>
      <xdr:row>38</xdr:row>
      <xdr:rowOff>11364</xdr:rowOff>
    </xdr:to>
    <xdr:sp macro="" textlink="">
      <xdr:nvSpPr>
        <xdr:cNvPr id="527" name="楕円 526"/>
        <xdr:cNvSpPr/>
      </xdr:nvSpPr>
      <xdr:spPr>
        <a:xfrm>
          <a:off x="15430500" y="64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27891</xdr:rowOff>
    </xdr:from>
    <xdr:ext cx="534377" cy="259045"/>
    <xdr:sp macro="" textlink="">
      <xdr:nvSpPr>
        <xdr:cNvPr id="528" name="テキスト ボックス 527"/>
        <xdr:cNvSpPr txBox="1"/>
      </xdr:nvSpPr>
      <xdr:spPr>
        <a:xfrm>
          <a:off x="15214111" y="620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88914</xdr:rowOff>
    </xdr:from>
    <xdr:to>
      <xdr:col>76</xdr:col>
      <xdr:colOff>165100</xdr:colOff>
      <xdr:row>38</xdr:row>
      <xdr:rowOff>19064</xdr:rowOff>
    </xdr:to>
    <xdr:sp macro="" textlink="">
      <xdr:nvSpPr>
        <xdr:cNvPr id="529" name="楕円 528"/>
        <xdr:cNvSpPr/>
      </xdr:nvSpPr>
      <xdr:spPr>
        <a:xfrm>
          <a:off x="14541500" y="64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35591</xdr:rowOff>
    </xdr:from>
    <xdr:ext cx="534377" cy="259045"/>
    <xdr:sp macro="" textlink="">
      <xdr:nvSpPr>
        <xdr:cNvPr id="530" name="テキスト ボックス 529"/>
        <xdr:cNvSpPr txBox="1"/>
      </xdr:nvSpPr>
      <xdr:spPr>
        <a:xfrm>
          <a:off x="14325111" y="62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103603</xdr:rowOff>
    </xdr:from>
    <xdr:to>
      <xdr:col>72</xdr:col>
      <xdr:colOff>38100</xdr:colOff>
      <xdr:row>38</xdr:row>
      <xdr:rowOff>33753</xdr:rowOff>
    </xdr:to>
    <xdr:sp macro="" textlink="">
      <xdr:nvSpPr>
        <xdr:cNvPr id="531" name="楕円 530"/>
        <xdr:cNvSpPr/>
      </xdr:nvSpPr>
      <xdr:spPr>
        <a:xfrm>
          <a:off x="13652500" y="64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50280</xdr:rowOff>
    </xdr:from>
    <xdr:ext cx="534377" cy="259045"/>
    <xdr:sp macro="" textlink="">
      <xdr:nvSpPr>
        <xdr:cNvPr id="532" name="テキスト ボックス 531"/>
        <xdr:cNvSpPr txBox="1"/>
      </xdr:nvSpPr>
      <xdr:spPr>
        <a:xfrm>
          <a:off x="13436111" y="622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71595</xdr:rowOff>
    </xdr:from>
    <xdr:to>
      <xdr:col>67</xdr:col>
      <xdr:colOff>101600</xdr:colOff>
      <xdr:row>37</xdr:row>
      <xdr:rowOff>1745</xdr:rowOff>
    </xdr:to>
    <xdr:sp macro="" textlink="">
      <xdr:nvSpPr>
        <xdr:cNvPr id="533" name="楕円 532"/>
        <xdr:cNvSpPr/>
      </xdr:nvSpPr>
      <xdr:spPr>
        <a:xfrm>
          <a:off x="12763500" y="62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18272</xdr:rowOff>
    </xdr:from>
    <xdr:ext cx="534377" cy="259045"/>
    <xdr:sp macro="" textlink="">
      <xdr:nvSpPr>
        <xdr:cNvPr id="534" name="テキスト ボックス 533"/>
        <xdr:cNvSpPr txBox="1"/>
      </xdr:nvSpPr>
      <xdr:spPr>
        <a:xfrm>
          <a:off x="12547111" y="60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109136</xdr:rowOff>
    </xdr:from>
    <xdr:to>
      <xdr:col>85</xdr:col>
      <xdr:colOff>127000</xdr:colOff>
      <xdr:row>58</xdr:row>
      <xdr:rowOff>158161</xdr:rowOff>
    </xdr:to>
    <xdr:cxnSp macro="">
      <xdr:nvCxnSpPr>
        <xdr:cNvPr id="565" name="直線コネクタ 564"/>
        <xdr:cNvCxnSpPr/>
      </xdr:nvCxnSpPr>
      <xdr:spPr>
        <a:xfrm flipV="1">
          <a:off x="15481300" y="10053236"/>
          <a:ext cx="838200" cy="4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158161</xdr:rowOff>
    </xdr:from>
    <xdr:to>
      <xdr:col>81</xdr:col>
      <xdr:colOff>50800</xdr:colOff>
      <xdr:row>59</xdr:row>
      <xdr:rowOff>7203</xdr:rowOff>
    </xdr:to>
    <xdr:cxnSp macro="">
      <xdr:nvCxnSpPr>
        <xdr:cNvPr id="568" name="直線コネクタ 567"/>
        <xdr:cNvCxnSpPr/>
      </xdr:nvCxnSpPr>
      <xdr:spPr>
        <a:xfrm flipV="1">
          <a:off x="14592300" y="10102261"/>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7203</xdr:rowOff>
    </xdr:from>
    <xdr:to>
      <xdr:col>76</xdr:col>
      <xdr:colOff>114300</xdr:colOff>
      <xdr:row>59</xdr:row>
      <xdr:rowOff>9114</xdr:rowOff>
    </xdr:to>
    <xdr:cxnSp macro="">
      <xdr:nvCxnSpPr>
        <xdr:cNvPr id="571" name="直線コネクタ 570"/>
        <xdr:cNvCxnSpPr/>
      </xdr:nvCxnSpPr>
      <xdr:spPr>
        <a:xfrm flipV="1">
          <a:off x="13703300" y="10122753"/>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9114</xdr:rowOff>
    </xdr:from>
    <xdr:to>
      <xdr:col>71</xdr:col>
      <xdr:colOff>177800</xdr:colOff>
      <xdr:row>59</xdr:row>
      <xdr:rowOff>14806</xdr:rowOff>
    </xdr:to>
    <xdr:cxnSp macro="">
      <xdr:nvCxnSpPr>
        <xdr:cNvPr id="574" name="直線コネクタ 573"/>
        <xdr:cNvCxnSpPr/>
      </xdr:nvCxnSpPr>
      <xdr:spPr>
        <a:xfrm flipV="1">
          <a:off x="12814300" y="10124664"/>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58336</xdr:rowOff>
    </xdr:from>
    <xdr:to>
      <xdr:col>85</xdr:col>
      <xdr:colOff>177800</xdr:colOff>
      <xdr:row>58</xdr:row>
      <xdr:rowOff>159936</xdr:rowOff>
    </xdr:to>
    <xdr:sp macro="" textlink="">
      <xdr:nvSpPr>
        <xdr:cNvPr id="584" name="楕円 583"/>
        <xdr:cNvSpPr/>
      </xdr:nvSpPr>
      <xdr:spPr>
        <a:xfrm>
          <a:off x="16268700" y="100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17713</xdr:rowOff>
    </xdr:from>
    <xdr:ext cx="534377" cy="259045"/>
    <xdr:sp macro="" textlink="">
      <xdr:nvSpPr>
        <xdr:cNvPr id="585" name="教育費該当値テキスト"/>
        <xdr:cNvSpPr txBox="1"/>
      </xdr:nvSpPr>
      <xdr:spPr>
        <a:xfrm>
          <a:off x="16370300" y="97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107361</xdr:rowOff>
    </xdr:from>
    <xdr:to>
      <xdr:col>81</xdr:col>
      <xdr:colOff>101600</xdr:colOff>
      <xdr:row>59</xdr:row>
      <xdr:rowOff>37511</xdr:rowOff>
    </xdr:to>
    <xdr:sp macro="" textlink="">
      <xdr:nvSpPr>
        <xdr:cNvPr id="586" name="楕円 585"/>
        <xdr:cNvSpPr/>
      </xdr:nvSpPr>
      <xdr:spPr>
        <a:xfrm>
          <a:off x="15430500" y="100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28638</xdr:rowOff>
    </xdr:from>
    <xdr:ext cx="534377" cy="259045"/>
    <xdr:sp macro="" textlink="">
      <xdr:nvSpPr>
        <xdr:cNvPr id="587" name="テキスト ボックス 586"/>
        <xdr:cNvSpPr txBox="1"/>
      </xdr:nvSpPr>
      <xdr:spPr>
        <a:xfrm>
          <a:off x="15214111" y="101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127853</xdr:rowOff>
    </xdr:from>
    <xdr:to>
      <xdr:col>76</xdr:col>
      <xdr:colOff>165100</xdr:colOff>
      <xdr:row>59</xdr:row>
      <xdr:rowOff>58003</xdr:rowOff>
    </xdr:to>
    <xdr:sp macro="" textlink="">
      <xdr:nvSpPr>
        <xdr:cNvPr id="588" name="楕円 587"/>
        <xdr:cNvSpPr/>
      </xdr:nvSpPr>
      <xdr:spPr>
        <a:xfrm>
          <a:off x="14541500" y="100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49130</xdr:rowOff>
    </xdr:from>
    <xdr:ext cx="534377" cy="259045"/>
    <xdr:sp macro="" textlink="">
      <xdr:nvSpPr>
        <xdr:cNvPr id="589" name="テキスト ボックス 588"/>
        <xdr:cNvSpPr txBox="1"/>
      </xdr:nvSpPr>
      <xdr:spPr>
        <a:xfrm>
          <a:off x="14325111" y="1016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129764</xdr:rowOff>
    </xdr:from>
    <xdr:to>
      <xdr:col>72</xdr:col>
      <xdr:colOff>38100</xdr:colOff>
      <xdr:row>59</xdr:row>
      <xdr:rowOff>59914</xdr:rowOff>
    </xdr:to>
    <xdr:sp macro="" textlink="">
      <xdr:nvSpPr>
        <xdr:cNvPr id="590" name="楕円 589"/>
        <xdr:cNvSpPr/>
      </xdr:nvSpPr>
      <xdr:spPr>
        <a:xfrm>
          <a:off x="13652500" y="100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51041</xdr:rowOff>
    </xdr:from>
    <xdr:ext cx="534377" cy="259045"/>
    <xdr:sp macro="" textlink="">
      <xdr:nvSpPr>
        <xdr:cNvPr id="591" name="テキスト ボックス 590"/>
        <xdr:cNvSpPr txBox="1"/>
      </xdr:nvSpPr>
      <xdr:spPr>
        <a:xfrm>
          <a:off x="13436111" y="1016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135456</xdr:rowOff>
    </xdr:from>
    <xdr:to>
      <xdr:col>67</xdr:col>
      <xdr:colOff>101600</xdr:colOff>
      <xdr:row>59</xdr:row>
      <xdr:rowOff>65606</xdr:rowOff>
    </xdr:to>
    <xdr:sp macro="" textlink="">
      <xdr:nvSpPr>
        <xdr:cNvPr id="592" name="楕円 591"/>
        <xdr:cNvSpPr/>
      </xdr:nvSpPr>
      <xdr:spPr>
        <a:xfrm>
          <a:off x="12763500" y="100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56733</xdr:rowOff>
    </xdr:from>
    <xdr:ext cx="534377" cy="259045"/>
    <xdr:sp macro="" textlink="">
      <xdr:nvSpPr>
        <xdr:cNvPr id="593" name="テキスト ボックス 592"/>
        <xdr:cNvSpPr txBox="1"/>
      </xdr:nvSpPr>
      <xdr:spPr>
        <a:xfrm>
          <a:off x="12547111" y="101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14390</xdr:rowOff>
    </xdr:from>
    <xdr:to>
      <xdr:col>85</xdr:col>
      <xdr:colOff>127000</xdr:colOff>
      <xdr:row>79</xdr:row>
      <xdr:rowOff>33607</xdr:rowOff>
    </xdr:to>
    <xdr:cxnSp macro="">
      <xdr:nvCxnSpPr>
        <xdr:cNvPr id="622" name="直線コネクタ 621"/>
        <xdr:cNvCxnSpPr/>
      </xdr:nvCxnSpPr>
      <xdr:spPr>
        <a:xfrm flipV="1">
          <a:off x="15481300" y="13558940"/>
          <a:ext cx="838200" cy="1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33607</xdr:rowOff>
    </xdr:from>
    <xdr:to>
      <xdr:col>81</xdr:col>
      <xdr:colOff>50800</xdr:colOff>
      <xdr:row>79</xdr:row>
      <xdr:rowOff>42701</xdr:rowOff>
    </xdr:to>
    <xdr:cxnSp macro="">
      <xdr:nvCxnSpPr>
        <xdr:cNvPr id="625" name="直線コネクタ 624"/>
        <xdr:cNvCxnSpPr/>
      </xdr:nvCxnSpPr>
      <xdr:spPr>
        <a:xfrm flipV="1">
          <a:off x="14592300" y="13578157"/>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42701</xdr:rowOff>
    </xdr:from>
    <xdr:to>
      <xdr:col>76</xdr:col>
      <xdr:colOff>114300</xdr:colOff>
      <xdr:row>79</xdr:row>
      <xdr:rowOff>44447</xdr:rowOff>
    </xdr:to>
    <xdr:cxnSp macro="">
      <xdr:nvCxnSpPr>
        <xdr:cNvPr id="628" name="直線コネクタ 627"/>
        <xdr:cNvCxnSpPr/>
      </xdr:nvCxnSpPr>
      <xdr:spPr>
        <a:xfrm flipV="1">
          <a:off x="13703300" y="13587251"/>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44400</xdr:rowOff>
    </xdr:from>
    <xdr:to>
      <xdr:col>71</xdr:col>
      <xdr:colOff>177800</xdr:colOff>
      <xdr:row>79</xdr:row>
      <xdr:rowOff>44447</xdr:rowOff>
    </xdr:to>
    <xdr:cxnSp macro="">
      <xdr:nvCxnSpPr>
        <xdr:cNvPr id="631" name="直線コネクタ 630"/>
        <xdr:cNvCxnSpPr/>
      </xdr:nvCxnSpPr>
      <xdr:spPr>
        <a:xfrm>
          <a:off x="12814300" y="13588950"/>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135040</xdr:rowOff>
    </xdr:from>
    <xdr:to>
      <xdr:col>85</xdr:col>
      <xdr:colOff>177800</xdr:colOff>
      <xdr:row>79</xdr:row>
      <xdr:rowOff>65190</xdr:rowOff>
    </xdr:to>
    <xdr:sp macro="" textlink="">
      <xdr:nvSpPr>
        <xdr:cNvPr id="641" name="楕円 640"/>
        <xdr:cNvSpPr/>
      </xdr:nvSpPr>
      <xdr:spPr>
        <a:xfrm>
          <a:off x="16268700" y="135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104083</xdr:rowOff>
    </xdr:from>
    <xdr:ext cx="469744" cy="259045"/>
    <xdr:sp macro="" textlink="">
      <xdr:nvSpPr>
        <xdr:cNvPr id="642" name="災害復旧費該当値テキスト"/>
        <xdr:cNvSpPr txBox="1"/>
      </xdr:nvSpPr>
      <xdr:spPr>
        <a:xfrm>
          <a:off x="16370300" y="134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154257</xdr:rowOff>
    </xdr:from>
    <xdr:to>
      <xdr:col>81</xdr:col>
      <xdr:colOff>101600</xdr:colOff>
      <xdr:row>79</xdr:row>
      <xdr:rowOff>84407</xdr:rowOff>
    </xdr:to>
    <xdr:sp macro="" textlink="">
      <xdr:nvSpPr>
        <xdr:cNvPr id="643" name="楕円 642"/>
        <xdr:cNvSpPr/>
      </xdr:nvSpPr>
      <xdr:spPr>
        <a:xfrm>
          <a:off x="15430500" y="135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75534</xdr:rowOff>
    </xdr:from>
    <xdr:ext cx="469744" cy="259045"/>
    <xdr:sp macro="" textlink="">
      <xdr:nvSpPr>
        <xdr:cNvPr id="644" name="テキスト ボックス 643"/>
        <xdr:cNvSpPr txBox="1"/>
      </xdr:nvSpPr>
      <xdr:spPr>
        <a:xfrm>
          <a:off x="15246428" y="1362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163351</xdr:rowOff>
    </xdr:from>
    <xdr:to>
      <xdr:col>76</xdr:col>
      <xdr:colOff>165100</xdr:colOff>
      <xdr:row>79</xdr:row>
      <xdr:rowOff>93501</xdr:rowOff>
    </xdr:to>
    <xdr:sp macro="" textlink="">
      <xdr:nvSpPr>
        <xdr:cNvPr id="645" name="楕円 644"/>
        <xdr:cNvSpPr/>
      </xdr:nvSpPr>
      <xdr:spPr>
        <a:xfrm>
          <a:off x="14541500" y="135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84628</xdr:rowOff>
    </xdr:from>
    <xdr:ext cx="378565" cy="259045"/>
    <xdr:sp macro="" textlink="">
      <xdr:nvSpPr>
        <xdr:cNvPr id="646" name="テキスト ボックス 645"/>
        <xdr:cNvSpPr txBox="1"/>
      </xdr:nvSpPr>
      <xdr:spPr>
        <a:xfrm>
          <a:off x="14403017" y="1362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165097</xdr:rowOff>
    </xdr:from>
    <xdr:to>
      <xdr:col>72</xdr:col>
      <xdr:colOff>38100</xdr:colOff>
      <xdr:row>79</xdr:row>
      <xdr:rowOff>95247</xdr:rowOff>
    </xdr:to>
    <xdr:sp macro="" textlink="">
      <xdr:nvSpPr>
        <xdr:cNvPr id="647" name="楕円 646"/>
        <xdr:cNvSpPr/>
      </xdr:nvSpPr>
      <xdr:spPr>
        <a:xfrm>
          <a:off x="13652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86374</xdr:rowOff>
    </xdr:from>
    <xdr:ext cx="249299" cy="259045"/>
    <xdr:sp macro="" textlink="">
      <xdr:nvSpPr>
        <xdr:cNvPr id="648" name="テキスト ボックス 647"/>
        <xdr:cNvSpPr txBox="1"/>
      </xdr:nvSpPr>
      <xdr:spPr>
        <a:xfrm>
          <a:off x="13578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165050</xdr:rowOff>
    </xdr:from>
    <xdr:to>
      <xdr:col>67</xdr:col>
      <xdr:colOff>101600</xdr:colOff>
      <xdr:row>79</xdr:row>
      <xdr:rowOff>95200</xdr:rowOff>
    </xdr:to>
    <xdr:sp macro="" textlink="">
      <xdr:nvSpPr>
        <xdr:cNvPr id="649" name="楕円 648"/>
        <xdr:cNvSpPr/>
      </xdr:nvSpPr>
      <xdr:spPr>
        <a:xfrm>
          <a:off x="12763500" y="135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86327</xdr:rowOff>
    </xdr:from>
    <xdr:ext cx="313932" cy="259045"/>
    <xdr:sp macro="" textlink="">
      <xdr:nvSpPr>
        <xdr:cNvPr id="650" name="テキスト ボックス 649"/>
        <xdr:cNvSpPr txBox="1"/>
      </xdr:nvSpPr>
      <xdr:spPr>
        <a:xfrm>
          <a:off x="12657333" y="13630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15450</xdr:rowOff>
    </xdr:from>
    <xdr:to>
      <xdr:col>85</xdr:col>
      <xdr:colOff>127000</xdr:colOff>
      <xdr:row>94</xdr:row>
      <xdr:rowOff>53747</xdr:rowOff>
    </xdr:to>
    <xdr:cxnSp macro="">
      <xdr:nvCxnSpPr>
        <xdr:cNvPr id="675" name="直線コネクタ 674"/>
        <xdr:cNvCxnSpPr/>
      </xdr:nvCxnSpPr>
      <xdr:spPr>
        <a:xfrm flipV="1">
          <a:off x="15481300" y="16131750"/>
          <a:ext cx="838200" cy="3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53747</xdr:rowOff>
    </xdr:from>
    <xdr:to>
      <xdr:col>81</xdr:col>
      <xdr:colOff>50800</xdr:colOff>
      <xdr:row>94</xdr:row>
      <xdr:rowOff>70452</xdr:rowOff>
    </xdr:to>
    <xdr:cxnSp macro="">
      <xdr:nvCxnSpPr>
        <xdr:cNvPr id="678" name="直線コネクタ 677"/>
        <xdr:cNvCxnSpPr/>
      </xdr:nvCxnSpPr>
      <xdr:spPr>
        <a:xfrm flipV="1">
          <a:off x="14592300" y="16170047"/>
          <a:ext cx="889000" cy="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70452</xdr:rowOff>
    </xdr:from>
    <xdr:to>
      <xdr:col>76</xdr:col>
      <xdr:colOff>114300</xdr:colOff>
      <xdr:row>94</xdr:row>
      <xdr:rowOff>89374</xdr:rowOff>
    </xdr:to>
    <xdr:cxnSp macro="">
      <xdr:nvCxnSpPr>
        <xdr:cNvPr id="681" name="直線コネクタ 680"/>
        <xdr:cNvCxnSpPr/>
      </xdr:nvCxnSpPr>
      <xdr:spPr>
        <a:xfrm flipV="1">
          <a:off x="13703300" y="16186752"/>
          <a:ext cx="889000" cy="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89374</xdr:rowOff>
    </xdr:from>
    <xdr:to>
      <xdr:col>71</xdr:col>
      <xdr:colOff>177800</xdr:colOff>
      <xdr:row>95</xdr:row>
      <xdr:rowOff>62261</xdr:rowOff>
    </xdr:to>
    <xdr:cxnSp macro="">
      <xdr:nvCxnSpPr>
        <xdr:cNvPr id="684" name="直線コネクタ 683"/>
        <xdr:cNvCxnSpPr/>
      </xdr:nvCxnSpPr>
      <xdr:spPr>
        <a:xfrm flipV="1">
          <a:off x="12814300" y="16205674"/>
          <a:ext cx="889000" cy="14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136100</xdr:rowOff>
    </xdr:from>
    <xdr:to>
      <xdr:col>85</xdr:col>
      <xdr:colOff>177800</xdr:colOff>
      <xdr:row>94</xdr:row>
      <xdr:rowOff>66250</xdr:rowOff>
    </xdr:to>
    <xdr:sp macro="" textlink="">
      <xdr:nvSpPr>
        <xdr:cNvPr id="694" name="楕円 693"/>
        <xdr:cNvSpPr/>
      </xdr:nvSpPr>
      <xdr:spPr>
        <a:xfrm>
          <a:off x="16268700" y="160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158977</xdr:rowOff>
    </xdr:from>
    <xdr:ext cx="599010" cy="259045"/>
    <xdr:sp macro="" textlink="">
      <xdr:nvSpPr>
        <xdr:cNvPr id="695" name="公債費該当値テキスト"/>
        <xdr:cNvSpPr txBox="1"/>
      </xdr:nvSpPr>
      <xdr:spPr>
        <a:xfrm>
          <a:off x="16370300" y="1593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2947</xdr:rowOff>
    </xdr:from>
    <xdr:to>
      <xdr:col>81</xdr:col>
      <xdr:colOff>101600</xdr:colOff>
      <xdr:row>94</xdr:row>
      <xdr:rowOff>104547</xdr:rowOff>
    </xdr:to>
    <xdr:sp macro="" textlink="">
      <xdr:nvSpPr>
        <xdr:cNvPr id="696" name="楕円 695"/>
        <xdr:cNvSpPr/>
      </xdr:nvSpPr>
      <xdr:spPr>
        <a:xfrm>
          <a:off x="15430500" y="161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121074</xdr:rowOff>
    </xdr:from>
    <xdr:ext cx="599010" cy="259045"/>
    <xdr:sp macro="" textlink="">
      <xdr:nvSpPr>
        <xdr:cNvPr id="697" name="テキスト ボックス 696"/>
        <xdr:cNvSpPr txBox="1"/>
      </xdr:nvSpPr>
      <xdr:spPr>
        <a:xfrm>
          <a:off x="15181795" y="1589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19652</xdr:rowOff>
    </xdr:from>
    <xdr:to>
      <xdr:col>76</xdr:col>
      <xdr:colOff>165100</xdr:colOff>
      <xdr:row>94</xdr:row>
      <xdr:rowOff>121252</xdr:rowOff>
    </xdr:to>
    <xdr:sp macro="" textlink="">
      <xdr:nvSpPr>
        <xdr:cNvPr id="698" name="楕円 697"/>
        <xdr:cNvSpPr/>
      </xdr:nvSpPr>
      <xdr:spPr>
        <a:xfrm>
          <a:off x="14541500" y="161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137779</xdr:rowOff>
    </xdr:from>
    <xdr:ext cx="599010" cy="259045"/>
    <xdr:sp macro="" textlink="">
      <xdr:nvSpPr>
        <xdr:cNvPr id="699" name="テキスト ボックス 698"/>
        <xdr:cNvSpPr txBox="1"/>
      </xdr:nvSpPr>
      <xdr:spPr>
        <a:xfrm>
          <a:off x="14292795" y="1591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38574</xdr:rowOff>
    </xdr:from>
    <xdr:to>
      <xdr:col>72</xdr:col>
      <xdr:colOff>38100</xdr:colOff>
      <xdr:row>94</xdr:row>
      <xdr:rowOff>140174</xdr:rowOff>
    </xdr:to>
    <xdr:sp macro="" textlink="">
      <xdr:nvSpPr>
        <xdr:cNvPr id="700" name="楕円 699"/>
        <xdr:cNvSpPr/>
      </xdr:nvSpPr>
      <xdr:spPr>
        <a:xfrm>
          <a:off x="13652500" y="161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156701</xdr:rowOff>
    </xdr:from>
    <xdr:ext cx="599010" cy="259045"/>
    <xdr:sp macro="" textlink="">
      <xdr:nvSpPr>
        <xdr:cNvPr id="701" name="テキスト ボックス 700"/>
        <xdr:cNvSpPr txBox="1"/>
      </xdr:nvSpPr>
      <xdr:spPr>
        <a:xfrm>
          <a:off x="13403795" y="1593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11461</xdr:rowOff>
    </xdr:from>
    <xdr:to>
      <xdr:col>67</xdr:col>
      <xdr:colOff>101600</xdr:colOff>
      <xdr:row>95</xdr:row>
      <xdr:rowOff>113061</xdr:rowOff>
    </xdr:to>
    <xdr:sp macro="" textlink="">
      <xdr:nvSpPr>
        <xdr:cNvPr id="702" name="楕円 701"/>
        <xdr:cNvSpPr/>
      </xdr:nvSpPr>
      <xdr:spPr>
        <a:xfrm>
          <a:off x="12763500" y="162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129588</xdr:rowOff>
    </xdr:from>
    <xdr:ext cx="534377" cy="259045"/>
    <xdr:sp macro="" textlink="">
      <xdr:nvSpPr>
        <xdr:cNvPr id="703" name="テキスト ボックス 702"/>
        <xdr:cNvSpPr txBox="1"/>
      </xdr:nvSpPr>
      <xdr:spPr>
        <a:xfrm>
          <a:off x="12547111" y="160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類似団体と比較すると、商工費、土木費、</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教育費、災害復旧費</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において特徴が顕著である。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当町は農山村でありながら、戦後早い段階から企業活動の影響を大きく受けてきたため、商工費が類似団体内平均値を大きく上回っている。</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これは工業用水道事業会計を持っていることに加えて、観光交流を目的とした公共施設維持管理経費の多さも示している。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さらに令和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年度においては、</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スキー場の機器更新等があったことから</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商工費が前年度と比較し</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増加</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している。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また当町は、広い面積の町土に放射線状に広がる町であるため、町道の維持管理経費、除排雪経費の多さが土木費に表れている。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さらに、教育費では保育園から高校までの保小中高一貫教育などを実践すると共に地元県立高校の魅力化支援等を実施していることから類似団体より数値が大きくなっている。</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この一方、近年各地で発生しているような災害は当町では比較的少なく、災害復旧費が類似団体内平均値と比較し下回っている。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令和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年度は、</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財政調整基金等に積立を行ったことなどから</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財政調整基金残高や実質単年度収支の比率が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プラスとなっている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今後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は</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起債償還等の資金需要の増が見込まれることから、基金残高は現在の水準から減少していくものと推察される。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令和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年度は、いずれの会計においても収支不足や資金不足は発生していない。</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黒字額の標準財政規模比をみると、病院事業会計や老人保健施設事業会計においては、近年減少傾向が続いている。このため、病院事業や老人保健施設事業による負担の大きさが、全体の財政状況の厳しさに大きく影響し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今後、各種インフラが老朽化する時期を迎え、その更新に大きな負担が想定されることから、引き続き健全な財政運営に努めていく。</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令和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年度の元利償還金については、平成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19</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年度の</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過疎対策事業債や平成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21</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年度の辺地対策事業債</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が償還終了となった</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一方で、平成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27</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年度及び</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28</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年度の過疎対策事業債等の償還が始まった</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ことなどから前年度に比較して</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増加</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となっている。</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また、</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年度以降に実施した新小国小学校建設などの大型事業の元金償還が平成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年度から本格的に</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始まっており</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、元利償還金が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年々</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高くなっている。さらに、公営企業債や組合等が起こした地方債の元利償還金に対する負担金等も増加傾向にある。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今後数年間にわたり、公債費の高止まりが見込まれることから、自主財源の確保や財源措置のある有利な地方債制度の活用を図るとともに、継続的な地方債の発行抑制に努めていく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満期一括償還地方債の借入に係る積み立てはない。</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一般会計等における地方債現在高</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が</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減少したほか、病院事業会計等に対する公営企業債繰入見込額が減少しているため、将来負担額は平成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年度と比べ減少することとなった。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また</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、充当可能</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財源については減少したが、それ以上に将来負担額が減少したことから、将来負担比率の分子についても大きく減少した</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今後も自主財源の確保に取り組むとともに、地方債発行の抑制または財源措置のある有利な地方債制度の活用を進め、将来負担の軽減を図っていく。</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年度は、財政調整基金に</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100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百万円、減債基金に</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6</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百万円</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の積立を行ったほか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、その他特定目的基金</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では除雪対策基金に</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100</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百万円、白い森ふるさと応援基金に</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146</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百万円などその他特定目的基金全体で</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310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百万円の積立てを行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っている。一方で、積立を行った除雪対策基金では冬季間の豪雪等に対応した除排雪経費などの資金需要に対応するため</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150</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百万円、白い森ふるさと応援基金についてはふるさと納税をいただいた方の希望使途に応じて財源充当を行ったことから</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129</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百万円の取崩を行うなど、</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その他特定目的金</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全体では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285</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百万円取り崩し</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をおこなっている。こうしたことから令和元年度と比較して</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基金全体としては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132</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百万円の</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増</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となった。</a:t>
          </a:r>
          <a:endParaRPr lang="ja-JP" altLang="ja-JP" sz="14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今後の資金需要に対応するため、標準財政規模の一定額を確保することとしたい。</a:t>
          </a:r>
          <a:endParaRPr lang="ja-JP" altLang="ja-JP" sz="14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Ｐ明朝" panose="02020600040205080304" pitchFamily="18" charset="-128"/>
              <a:ea typeface="ＭＳ Ｐ明朝" panose="02020600040205080304" pitchFamily="18" charset="-128"/>
              <a:cs typeface="+mn-cs"/>
            </a:rPr>
            <a:t>　教育環境等整備基金：</a:t>
          </a:r>
          <a:r>
            <a:rPr lang="ja-JP" altLang="en-US">
              <a:effectLst/>
              <a:latin typeface="ＭＳ Ｐ明朝" panose="02020600040205080304" pitchFamily="18" charset="-128"/>
              <a:ea typeface="ＭＳ Ｐ明朝" panose="02020600040205080304" pitchFamily="18" charset="-128"/>
            </a:rPr>
            <a:t>教育関係の施設及び設備等の整備、改修、転用、除却並びに学校教育環境等の整備</a:t>
          </a:r>
          <a:endParaRPr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100">
              <a:solidFill>
                <a:schemeClr val="dk1"/>
              </a:solidFill>
              <a:effectLst/>
              <a:latin typeface="ＭＳ Ｐ明朝" panose="02020600040205080304" pitchFamily="18" charset="-128"/>
              <a:ea typeface="ＭＳ Ｐ明朝" panose="02020600040205080304" pitchFamily="18" charset="-128"/>
              <a:cs typeface="+mn-cs"/>
            </a:rPr>
            <a:t>　新型コロナウイルス感染症対策利子補給等基金：</a:t>
          </a:r>
          <a:r>
            <a:rPr lang="ja-JP" altLang="en-US">
              <a:effectLst/>
              <a:latin typeface="ＭＳ Ｐ明朝" panose="02020600040205080304" pitchFamily="18" charset="-128"/>
              <a:ea typeface="ＭＳ Ｐ明朝" panose="02020600040205080304" pitchFamily="18" charset="-128"/>
            </a:rPr>
            <a:t>新型コロナウイルス感染症の影響を受けた町内の中小企業者への利子補給及び保証料補給</a:t>
          </a:r>
          <a:endParaRPr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100">
              <a:solidFill>
                <a:schemeClr val="dk1"/>
              </a:solidFill>
              <a:effectLst/>
              <a:latin typeface="ＭＳ Ｐ明朝" panose="02020600040205080304" pitchFamily="18" charset="-128"/>
              <a:ea typeface="ＭＳ Ｐ明朝" panose="02020600040205080304" pitchFamily="18" charset="-128"/>
              <a:cs typeface="+mn-cs"/>
            </a:rPr>
            <a:t>　福祉基金：</a:t>
          </a:r>
          <a:r>
            <a:rPr lang="ja-JP" altLang="en-US">
              <a:effectLst/>
              <a:latin typeface="ＭＳ Ｐ明朝" panose="02020600040205080304" pitchFamily="18" charset="-128"/>
              <a:ea typeface="ＭＳ Ｐ明朝" panose="02020600040205080304" pitchFamily="18" charset="-128"/>
            </a:rPr>
            <a:t>福祉施設の整備促進及び福祉活動の促進</a:t>
          </a:r>
          <a:endParaRPr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100">
              <a:effectLst/>
              <a:latin typeface="ＭＳ Ｐ明朝" panose="02020600040205080304" pitchFamily="18" charset="-128"/>
              <a:ea typeface="ＭＳ Ｐ明朝" panose="02020600040205080304" pitchFamily="18" charset="-128"/>
            </a:rPr>
            <a:t>白い森ふるさと応援基金：ふるさと納税を原資として、寄付者の要望等に応じた事業の展開</a:t>
          </a:r>
          <a:endParaRPr lang="en-US" altLang="ja-JP" sz="1100">
            <a:effectLst/>
            <a:latin typeface="ＭＳ Ｐ明朝" panose="02020600040205080304" pitchFamily="18" charset="-128"/>
            <a:ea typeface="ＭＳ Ｐ明朝" panose="02020600040205080304" pitchFamily="18" charset="-128"/>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健康・スポーツ基金：</a:t>
          </a:r>
          <a:r>
            <a:rPr lang="ja-JP" altLang="en-US">
              <a:effectLst/>
              <a:latin typeface="ＭＳ Ｐ明朝" panose="02020600040205080304" pitchFamily="18" charset="-128"/>
              <a:ea typeface="ＭＳ Ｐ明朝" panose="02020600040205080304" pitchFamily="18" charset="-128"/>
            </a:rPr>
            <a:t>町民の健康増進とスポーツの振興</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教育環境等整備基金：令和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年度は利子積立のみのため増減なし。</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新型コロナウイルス感染症対策利子補給等基金：新型コロナウイルス感染症対策地方創生臨時交付金等を活用して積立を行ったことから</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45</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百万円の増となった。</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福祉基金：令和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年度は利子積立のみのため増減なし。</a:t>
          </a:r>
          <a:endParaRPr lang="ja-JP" altLang="ja-JP" sz="1100">
            <a:effectLst/>
            <a:latin typeface="ＭＳ Ｐ明朝" panose="02020600040205080304" pitchFamily="18" charset="-128"/>
            <a:ea typeface="ＭＳ Ｐ明朝" panose="02020600040205080304" pitchFamily="18" charset="-128"/>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白い森ふるさと応援基金：令和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年度中にあった寄付を</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146</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百万円を基金に積み立て、その後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129</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百万円の取崩を行った。</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健康・スポーツ基金：令和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年度は利子積立のみのため増減なし。</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除雪対策基金：後年度以降の除排雪経費に係る資金需要に対応するため、</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年度初めに</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100</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百万円の</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積み立てを行ったが、冬季間に豪雪に見舞われたことから</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150</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百万円の</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取崩を行った。</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教育環境等整備基金：教育環境等の整備に活用を図っていく。</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新型コロナウイルス感染症対策利子補給等基金：対象事業者の毎年の利子補給及び保証料補給に活用を図っていく。</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福祉基金：福祉施策等の充実に活用を図っていく。</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除雪対策基金：本町は豪雪地帯であり、町道等の除雪は町民の生活に直結することから、今後も降雪時の除雪経費充てるため、原資の積み立て並びに取り崩しを行っていく。</a:t>
          </a:r>
          <a:endParaRPr lang="en-US" altLang="ja-JP" sz="1100">
            <a:effectLst/>
            <a:latin typeface="ＭＳ Ｐ明朝" panose="02020600040205080304" pitchFamily="18" charset="-128"/>
            <a:ea typeface="ＭＳ Ｐ明朝" panose="02020600040205080304" pitchFamily="18" charset="-128"/>
          </a:endParaRPr>
        </a:p>
        <a:p>
          <a:r>
            <a:rPr lang="ja-JP" altLang="en-US" sz="1100">
              <a:effectLst/>
              <a:latin typeface="ＭＳ Ｐ明朝" panose="02020600040205080304" pitchFamily="18" charset="-128"/>
              <a:ea typeface="ＭＳ Ｐ明朝" panose="02020600040205080304" pitchFamily="18" charset="-128"/>
            </a:rPr>
            <a:t>　健康・スポーツ基金：健康増進及びスポーツ振興に活用を図っていく。</a:t>
          </a:r>
          <a:endParaRPr lang="en-US" altLang="ja-JP" sz="1100">
            <a:effectLst/>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ＭＳ Ｐ明朝" panose="02020600040205080304" pitchFamily="18" charset="-128"/>
              <a:ea typeface="ＭＳ Ｐ明朝" panose="02020600040205080304" pitchFamily="18" charset="-128"/>
            </a:rPr>
            <a:t>　白い森ふるさと応援基金：</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今後とも寄付者の要望等に応じた事業展開に活用を図っていく。</a:t>
          </a:r>
          <a:endParaRPr lang="ja-JP" altLang="ja-JP">
            <a:effectLst/>
            <a:latin typeface="ＭＳ Ｐ明朝" panose="02020600040205080304" pitchFamily="18" charset="-128"/>
            <a:ea typeface="ＭＳ Ｐ明朝" panose="02020600040205080304" pitchFamily="18" charset="-128"/>
          </a:endParaRPr>
        </a:p>
        <a:p>
          <a:r>
            <a:rPr lang="ja-JP" altLang="en-US" sz="1100">
              <a:effectLst/>
              <a:latin typeface="ＭＳ Ｐ明朝" panose="02020600040205080304" pitchFamily="18" charset="-128"/>
              <a:ea typeface="ＭＳ Ｐ明朝" panose="02020600040205080304" pitchFamily="18" charset="-128"/>
            </a:rPr>
            <a:t>　</a:t>
          </a:r>
          <a:endParaRPr lang="ja-JP" altLang="ja-JP" sz="1100">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今後の各種資金需要に備え</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100</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百万円の積立を行った</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今後の資金需要に対応するため、標準財政規模の一定額を確保することとしたい。</a:t>
          </a:r>
          <a:endParaRPr lang="ja-JP" altLang="ja-JP" sz="14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山形県市町村防災行政無線整備促進事業の補助を受けるための要件として、事業初年度から</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年間、「起債額</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×0.03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」以上の金額を原資積立する必要があることから積み立てを行った。</a:t>
          </a:r>
          <a:endParaRPr lang="ja-JP" altLang="ja-JP" sz="14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今後も補助の要件に基づき、原資の積み立てを行っていくこととしたい。</a:t>
          </a:r>
          <a:endParaRPr lang="ja-JP" altLang="ja-JP" sz="14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8191573</v>
      </c>
      <c r="BO4" s="395"/>
      <c r="BP4" s="395"/>
      <c r="BQ4" s="395"/>
      <c r="BR4" s="395"/>
      <c r="BS4" s="395"/>
      <c r="BT4" s="395"/>
      <c r="BU4" s="396"/>
      <c r="BV4" s="394">
        <v>6725744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10.6</v>
      </c>
      <c r="CU4" s="401"/>
      <c r="CV4" s="401"/>
      <c r="CW4" s="401"/>
      <c r="CX4" s="401"/>
      <c r="CY4" s="401"/>
      <c r="CZ4" s="401"/>
      <c r="DA4" s="402"/>
      <c r="DB4" s="400">
        <v>11.9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7717875</v>
      </c>
      <c r="BO5" s="432"/>
      <c r="BP5" s="432"/>
      <c r="BQ5" s="432"/>
      <c r="BR5" s="432"/>
      <c r="BS5" s="432"/>
      <c r="BT5" s="432"/>
      <c r="BU5" s="433"/>
      <c r="BV5" s="431">
        <v>6236651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87.4</v>
      </c>
      <c r="CU5" s="429"/>
      <c r="CV5" s="429"/>
      <c r="CW5" s="429"/>
      <c r="CX5" s="429"/>
      <c r="CY5" s="429"/>
      <c r="CZ5" s="429"/>
      <c r="DA5" s="430"/>
      <c r="DB5" s="428">
        <v>90.8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473698</v>
      </c>
      <c r="BO6" s="432"/>
      <c r="BP6" s="432"/>
      <c r="BQ6" s="432"/>
      <c r="BR6" s="432"/>
      <c r="BS6" s="432"/>
      <c r="BT6" s="432"/>
      <c r="BU6" s="433"/>
      <c r="BV6" s="431">
        <v>489093</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90.1</v>
      </c>
      <c r="CU6" s="469"/>
      <c r="CV6" s="469"/>
      <c r="CW6" s="469"/>
      <c r="CX6" s="469"/>
      <c r="CY6" s="469"/>
      <c r="CZ6" s="469"/>
      <c r="DA6" s="470"/>
      <c r="DB6" s="468">
        <v>93.7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26589</v>
      </c>
      <c r="BO7" s="432"/>
      <c r="BP7" s="432"/>
      <c r="BQ7" s="432"/>
      <c r="BR7" s="432"/>
      <c r="BS7" s="432"/>
      <c r="BT7" s="432"/>
      <c r="BU7" s="433"/>
      <c r="BV7" s="431">
        <v>5313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4215992</v>
      </c>
      <c r="CU7" s="432"/>
      <c r="CV7" s="432"/>
      <c r="CW7" s="432"/>
      <c r="CX7" s="432"/>
      <c r="CY7" s="432"/>
      <c r="CZ7" s="432"/>
      <c r="DA7" s="433"/>
      <c r="DB7" s="431">
        <v>4060888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447109</v>
      </c>
      <c r="BO8" s="432"/>
      <c r="BP8" s="432"/>
      <c r="BQ8" s="432"/>
      <c r="BR8" s="432"/>
      <c r="BS8" s="432"/>
      <c r="BT8" s="432"/>
      <c r="BU8" s="433"/>
      <c r="BV8" s="431">
        <v>483780</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0.27</v>
      </c>
      <c r="CU8" s="472"/>
      <c r="CV8" s="472"/>
      <c r="CW8" s="472"/>
      <c r="CX8" s="472"/>
      <c r="CY8" s="472"/>
      <c r="CZ8" s="472"/>
      <c r="DA8" s="473"/>
      <c r="DB8" s="471">
        <v>0.27</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7107</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-36671</v>
      </c>
      <c r="BO9" s="432"/>
      <c r="BP9" s="432"/>
      <c r="BQ9" s="432"/>
      <c r="BR9" s="432"/>
      <c r="BS9" s="432"/>
      <c r="BT9" s="432"/>
      <c r="BU9" s="433"/>
      <c r="BV9" s="431">
        <v>95735</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15.6</v>
      </c>
      <c r="CU9" s="429"/>
      <c r="CV9" s="429"/>
      <c r="CW9" s="429"/>
      <c r="CX9" s="429"/>
      <c r="CY9" s="429"/>
      <c r="CZ9" s="429"/>
      <c r="DA9" s="430"/>
      <c r="DB9" s="428">
        <v>16.899999999999999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7868</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100033</v>
      </c>
      <c r="BO10" s="432"/>
      <c r="BP10" s="432"/>
      <c r="BQ10" s="432"/>
      <c r="BR10" s="432"/>
      <c r="BS10" s="432"/>
      <c r="BT10" s="432"/>
      <c r="BU10" s="433"/>
      <c r="BV10" s="431">
        <v>50040</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7248</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191300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7193</v>
      </c>
      <c r="S13" s="516"/>
      <c r="T13" s="516"/>
      <c r="U13" s="516"/>
      <c r="V13" s="517"/>
      <c r="W13" s="447" t="s">
        <v>139</v>
      </c>
      <c r="X13" s="448"/>
      <c r="Y13" s="448"/>
      <c r="Z13" s="448"/>
      <c r="AA13" s="448"/>
      <c r="AB13" s="438"/>
      <c r="AC13" s="482">
        <v>314</v>
      </c>
      <c r="AD13" s="483"/>
      <c r="AE13" s="483"/>
      <c r="AF13" s="483"/>
      <c r="AG13" s="525"/>
      <c r="AH13" s="482">
        <v>280</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63362</v>
      </c>
      <c r="BO13" s="432"/>
      <c r="BP13" s="432"/>
      <c r="BQ13" s="432"/>
      <c r="BR13" s="432"/>
      <c r="BS13" s="432"/>
      <c r="BT13" s="432"/>
      <c r="BU13" s="433"/>
      <c r="BV13" s="431">
        <v>-45525</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12.2</v>
      </c>
      <c r="CU13" s="429"/>
      <c r="CV13" s="429"/>
      <c r="CW13" s="429"/>
      <c r="CX13" s="429"/>
      <c r="CY13" s="429"/>
      <c r="CZ13" s="429"/>
      <c r="DA13" s="430"/>
      <c r="DB13" s="428">
        <v>11.8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7399</v>
      </c>
      <c r="S14" s="516"/>
      <c r="T14" s="516"/>
      <c r="U14" s="516"/>
      <c r="V14" s="517"/>
      <c r="W14" s="421"/>
      <c r="X14" s="422"/>
      <c r="Y14" s="422"/>
      <c r="Z14" s="422"/>
      <c r="AA14" s="422"/>
      <c r="AB14" s="411"/>
      <c r="AC14" s="518">
        <v>8.4</v>
      </c>
      <c r="AD14" s="519"/>
      <c r="AE14" s="519"/>
      <c r="AF14" s="519"/>
      <c r="AG14" s="520"/>
      <c r="AH14" s="518">
        <v>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76.599999999999994</v>
      </c>
      <c r="CU14" s="530"/>
      <c r="CV14" s="530"/>
      <c r="CW14" s="530"/>
      <c r="CX14" s="530"/>
      <c r="CY14" s="530"/>
      <c r="CZ14" s="530"/>
      <c r="DA14" s="531"/>
      <c r="DB14" s="529">
        <v>92.8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7344</v>
      </c>
      <c r="S15" s="516"/>
      <c r="T15" s="516"/>
      <c r="U15" s="516"/>
      <c r="V15" s="517"/>
      <c r="W15" s="447" t="s">
        <v>146</v>
      </c>
      <c r="X15" s="448"/>
      <c r="Y15" s="448"/>
      <c r="Z15" s="448"/>
      <c r="AA15" s="448"/>
      <c r="AB15" s="438"/>
      <c r="AC15" s="482">
        <v>1559</v>
      </c>
      <c r="AD15" s="483"/>
      <c r="AE15" s="483"/>
      <c r="AF15" s="483"/>
      <c r="AG15" s="525"/>
      <c r="AH15" s="482">
        <v>1715</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1012578</v>
      </c>
      <c r="BO15" s="395"/>
      <c r="BP15" s="395"/>
      <c r="BQ15" s="395"/>
      <c r="BR15" s="395"/>
      <c r="BS15" s="395"/>
      <c r="BT15" s="395"/>
      <c r="BU15" s="396"/>
      <c r="BV15" s="394">
        <v>1026561</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41.7</v>
      </c>
      <c r="AD16" s="519"/>
      <c r="AE16" s="519"/>
      <c r="AF16" s="519"/>
      <c r="AG16" s="520"/>
      <c r="AH16" s="518">
        <v>43.1</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3835685</v>
      </c>
      <c r="BO16" s="432"/>
      <c r="BP16" s="432"/>
      <c r="BQ16" s="432"/>
      <c r="BR16" s="432"/>
      <c r="BS16" s="432"/>
      <c r="BT16" s="432"/>
      <c r="BU16" s="433"/>
      <c r="BV16" s="431">
        <v>3663627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1862</v>
      </c>
      <c r="AD17" s="483"/>
      <c r="AE17" s="483"/>
      <c r="AF17" s="483"/>
      <c r="AG17" s="525"/>
      <c r="AH17" s="482">
        <v>1980</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1263792</v>
      </c>
      <c r="BO17" s="432"/>
      <c r="BP17" s="432"/>
      <c r="BQ17" s="432"/>
      <c r="BR17" s="432"/>
      <c r="BS17" s="432"/>
      <c r="BT17" s="432"/>
      <c r="BU17" s="433"/>
      <c r="BV17" s="431">
        <v>1302919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737.56</v>
      </c>
      <c r="M18" s="547"/>
      <c r="N18" s="547"/>
      <c r="O18" s="547"/>
      <c r="P18" s="547"/>
      <c r="Q18" s="547"/>
      <c r="R18" s="548"/>
      <c r="S18" s="548"/>
      <c r="T18" s="548"/>
      <c r="U18" s="548"/>
      <c r="V18" s="549"/>
      <c r="W18" s="449"/>
      <c r="X18" s="450"/>
      <c r="Y18" s="450"/>
      <c r="Z18" s="450"/>
      <c r="AA18" s="450"/>
      <c r="AB18" s="441"/>
      <c r="AC18" s="550">
        <v>49.9</v>
      </c>
      <c r="AD18" s="551"/>
      <c r="AE18" s="551"/>
      <c r="AF18" s="551"/>
      <c r="AG18" s="552"/>
      <c r="AH18" s="550">
        <v>49.8</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3720903</v>
      </c>
      <c r="BO18" s="432"/>
      <c r="BP18" s="432"/>
      <c r="BQ18" s="432"/>
      <c r="BR18" s="432"/>
      <c r="BS18" s="432"/>
      <c r="BT18" s="432"/>
      <c r="BU18" s="433"/>
      <c r="BV18" s="431">
        <v>3636445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5622224</v>
      </c>
      <c r="BO19" s="432"/>
      <c r="BP19" s="432"/>
      <c r="BQ19" s="432"/>
      <c r="BR19" s="432"/>
      <c r="BS19" s="432"/>
      <c r="BT19" s="432"/>
      <c r="BU19" s="433"/>
      <c r="BV19" s="431">
        <v>4998114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2810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8107027</v>
      </c>
      <c r="BO23" s="432"/>
      <c r="BP23" s="432"/>
      <c r="BQ23" s="432"/>
      <c r="BR23" s="432"/>
      <c r="BS23" s="432"/>
      <c r="BT23" s="432"/>
      <c r="BU23" s="433"/>
      <c r="BV23" s="431">
        <v>8335315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8100</v>
      </c>
      <c r="R24" s="483"/>
      <c r="S24" s="483"/>
      <c r="T24" s="483"/>
      <c r="U24" s="483"/>
      <c r="V24" s="525"/>
      <c r="W24" s="584"/>
      <c r="X24" s="572"/>
      <c r="Y24" s="573"/>
      <c r="Z24" s="481" t="s">
        <v>170</v>
      </c>
      <c r="AA24" s="461"/>
      <c r="AB24" s="461"/>
      <c r="AC24" s="461"/>
      <c r="AD24" s="461"/>
      <c r="AE24" s="461"/>
      <c r="AF24" s="461"/>
      <c r="AG24" s="462"/>
      <c r="AH24" s="482">
        <v>99</v>
      </c>
      <c r="AI24" s="483"/>
      <c r="AJ24" s="483"/>
      <c r="AK24" s="483"/>
      <c r="AL24" s="525"/>
      <c r="AM24" s="482">
        <v>297495</v>
      </c>
      <c r="AN24" s="483"/>
      <c r="AO24" s="483"/>
      <c r="AP24" s="483"/>
      <c r="AQ24" s="483"/>
      <c r="AR24" s="525"/>
      <c r="AS24" s="482">
        <v>3005</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6921815</v>
      </c>
      <c r="BO24" s="432"/>
      <c r="BP24" s="432"/>
      <c r="BQ24" s="432"/>
      <c r="BR24" s="432"/>
      <c r="BS24" s="432"/>
      <c r="BT24" s="432"/>
      <c r="BU24" s="433"/>
      <c r="BV24" s="431">
        <v>7146553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6300</v>
      </c>
      <c r="R25" s="483"/>
      <c r="S25" s="483"/>
      <c r="T25" s="483"/>
      <c r="U25" s="483"/>
      <c r="V25" s="525"/>
      <c r="W25" s="584"/>
      <c r="X25" s="572"/>
      <c r="Y25" s="573"/>
      <c r="Z25" s="481" t="s">
        <v>173</v>
      </c>
      <c r="AA25" s="461"/>
      <c r="AB25" s="461"/>
      <c r="AC25" s="461"/>
      <c r="AD25" s="461"/>
      <c r="AE25" s="461"/>
      <c r="AF25" s="461"/>
      <c r="AG25" s="462"/>
      <c r="AH25" s="482" t="s">
        <v>128</v>
      </c>
      <c r="AI25" s="483"/>
      <c r="AJ25" s="483"/>
      <c r="AK25" s="483"/>
      <c r="AL25" s="525"/>
      <c r="AM25" s="482" t="s">
        <v>137</v>
      </c>
      <c r="AN25" s="483"/>
      <c r="AO25" s="483"/>
      <c r="AP25" s="483"/>
      <c r="AQ25" s="483"/>
      <c r="AR25" s="525"/>
      <c r="AS25" s="482" t="s">
        <v>128</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655343</v>
      </c>
      <c r="BO25" s="395"/>
      <c r="BP25" s="395"/>
      <c r="BQ25" s="395"/>
      <c r="BR25" s="395"/>
      <c r="BS25" s="395"/>
      <c r="BT25" s="395"/>
      <c r="BU25" s="396"/>
      <c r="BV25" s="394">
        <v>287432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5600</v>
      </c>
      <c r="R26" s="483"/>
      <c r="S26" s="483"/>
      <c r="T26" s="483"/>
      <c r="U26" s="483"/>
      <c r="V26" s="525"/>
      <c r="W26" s="584"/>
      <c r="X26" s="572"/>
      <c r="Y26" s="573"/>
      <c r="Z26" s="481" t="s">
        <v>176</v>
      </c>
      <c r="AA26" s="594"/>
      <c r="AB26" s="594"/>
      <c r="AC26" s="594"/>
      <c r="AD26" s="594"/>
      <c r="AE26" s="594"/>
      <c r="AF26" s="594"/>
      <c r="AG26" s="595"/>
      <c r="AH26" s="482">
        <v>5</v>
      </c>
      <c r="AI26" s="483"/>
      <c r="AJ26" s="483"/>
      <c r="AK26" s="483"/>
      <c r="AL26" s="525"/>
      <c r="AM26" s="482">
        <v>12260</v>
      </c>
      <c r="AN26" s="483"/>
      <c r="AO26" s="483"/>
      <c r="AP26" s="483"/>
      <c r="AQ26" s="483"/>
      <c r="AR26" s="525"/>
      <c r="AS26" s="482">
        <v>2452</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128</v>
      </c>
      <c r="BO26" s="432"/>
      <c r="BP26" s="432"/>
      <c r="BQ26" s="432"/>
      <c r="BR26" s="432"/>
      <c r="BS26" s="432"/>
      <c r="BT26" s="432"/>
      <c r="BU26" s="433"/>
      <c r="BV26" s="431" t="s">
        <v>128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3400</v>
      </c>
      <c r="R27" s="483"/>
      <c r="S27" s="483"/>
      <c r="T27" s="483"/>
      <c r="U27" s="483"/>
      <c r="V27" s="525"/>
      <c r="W27" s="584"/>
      <c r="X27" s="572"/>
      <c r="Y27" s="573"/>
      <c r="Z27" s="481" t="s">
        <v>179</v>
      </c>
      <c r="AA27" s="461"/>
      <c r="AB27" s="461"/>
      <c r="AC27" s="461"/>
      <c r="AD27" s="461"/>
      <c r="AE27" s="461"/>
      <c r="AF27" s="461"/>
      <c r="AG27" s="462"/>
      <c r="AH27" s="482">
        <v>1</v>
      </c>
      <c r="AI27" s="483"/>
      <c r="AJ27" s="483"/>
      <c r="AK27" s="483"/>
      <c r="AL27" s="525"/>
      <c r="AM27" s="482" t="s">
        <v>180</v>
      </c>
      <c r="AN27" s="483"/>
      <c r="AO27" s="483"/>
      <c r="AP27" s="483"/>
      <c r="AQ27" s="483"/>
      <c r="AR27" s="525"/>
      <c r="AS27" s="482" t="s">
        <v>181</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150000</v>
      </c>
      <c r="BO27" s="608"/>
      <c r="BP27" s="608"/>
      <c r="BQ27" s="608"/>
      <c r="BR27" s="608"/>
      <c r="BS27" s="608"/>
      <c r="BT27" s="608"/>
      <c r="BU27" s="609"/>
      <c r="BV27" s="607">
        <v>150000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2800</v>
      </c>
      <c r="R28" s="483"/>
      <c r="S28" s="483"/>
      <c r="T28" s="483"/>
      <c r="U28" s="483"/>
      <c r="V28" s="525"/>
      <c r="W28" s="584"/>
      <c r="X28" s="572"/>
      <c r="Y28" s="573"/>
      <c r="Z28" s="481" t="s">
        <v>184</v>
      </c>
      <c r="AA28" s="461"/>
      <c r="AB28" s="461"/>
      <c r="AC28" s="461"/>
      <c r="AD28" s="461"/>
      <c r="AE28" s="461"/>
      <c r="AF28" s="461"/>
      <c r="AG28" s="462"/>
      <c r="AH28" s="482" t="s">
        <v>128</v>
      </c>
      <c r="AI28" s="483"/>
      <c r="AJ28" s="483"/>
      <c r="AK28" s="483"/>
      <c r="AL28" s="525"/>
      <c r="AM28" s="482" t="s">
        <v>137</v>
      </c>
      <c r="AN28" s="483"/>
      <c r="AO28" s="483"/>
      <c r="AP28" s="483"/>
      <c r="AQ28" s="483"/>
      <c r="AR28" s="525"/>
      <c r="AS28" s="482" t="s">
        <v>137</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699281</v>
      </c>
      <c r="BO28" s="395"/>
      <c r="BP28" s="395"/>
      <c r="BQ28" s="395"/>
      <c r="BR28" s="395"/>
      <c r="BS28" s="395"/>
      <c r="BT28" s="395"/>
      <c r="BU28" s="396"/>
      <c r="BV28" s="394">
        <v>599248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8</v>
      </c>
      <c r="M29" s="483"/>
      <c r="N29" s="483"/>
      <c r="O29" s="483"/>
      <c r="P29" s="525"/>
      <c r="Q29" s="482">
        <v>2650</v>
      </c>
      <c r="R29" s="483"/>
      <c r="S29" s="483"/>
      <c r="T29" s="483"/>
      <c r="U29" s="483"/>
      <c r="V29" s="525"/>
      <c r="W29" s="585"/>
      <c r="X29" s="586"/>
      <c r="Y29" s="587"/>
      <c r="Z29" s="481" t="s">
        <v>187</v>
      </c>
      <c r="AA29" s="461"/>
      <c r="AB29" s="461"/>
      <c r="AC29" s="461"/>
      <c r="AD29" s="461"/>
      <c r="AE29" s="461"/>
      <c r="AF29" s="461"/>
      <c r="AG29" s="462"/>
      <c r="AH29" s="482">
        <v>100</v>
      </c>
      <c r="AI29" s="483"/>
      <c r="AJ29" s="483"/>
      <c r="AK29" s="483"/>
      <c r="AL29" s="525"/>
      <c r="AM29" s="482">
        <v>301318</v>
      </c>
      <c r="AN29" s="483"/>
      <c r="AO29" s="483"/>
      <c r="AP29" s="483"/>
      <c r="AQ29" s="483"/>
      <c r="AR29" s="525"/>
      <c r="AS29" s="482">
        <v>3013</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85504</v>
      </c>
      <c r="BO29" s="432"/>
      <c r="BP29" s="432"/>
      <c r="BQ29" s="432"/>
      <c r="BR29" s="432"/>
      <c r="BS29" s="432"/>
      <c r="BT29" s="432"/>
      <c r="BU29" s="433"/>
      <c r="BV29" s="431">
        <v>79602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95.8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542732</v>
      </c>
      <c r="BO30" s="608"/>
      <c r="BP30" s="608"/>
      <c r="BQ30" s="608"/>
      <c r="BR30" s="608"/>
      <c r="BS30" s="608"/>
      <c r="BT30" s="608"/>
      <c r="BU30" s="609"/>
      <c r="BV30" s="607">
        <v>517402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199</v>
      </c>
      <c r="X33" s="420"/>
      <c r="Y33" s="420"/>
      <c r="Z33" s="420"/>
      <c r="AA33" s="420"/>
      <c r="AB33" s="420"/>
      <c r="AC33" s="420"/>
      <c r="AD33" s="420"/>
      <c r="AE33" s="420"/>
      <c r="AF33" s="420"/>
      <c r="AG33" s="420"/>
      <c r="AH33" s="420"/>
      <c r="AI33" s="420"/>
      <c r="AJ33" s="420"/>
      <c r="AK33" s="420"/>
      <c r="AL33" s="216"/>
      <c r="AM33" s="455" t="s">
        <v>200</v>
      </c>
      <c r="AN33" s="455"/>
      <c r="AO33" s="420" t="s">
        <v>199</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204</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f>IF(BG34="","",MAX(C34:D43,U34:V43,AM34:AN43)+1)</f>
        <v>10</v>
      </c>
      <c r="BF34" s="620"/>
      <c r="BG34" s="621" t="str">
        <f>IF('各会計、関係団体の財政状況及び健全化判断比率'!B36="","",'各会計、関係団体の財政状況及び健全化判断比率'!B36)</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山形県消防補償等組合</v>
      </c>
      <c r="BZ34" s="621"/>
      <c r="CA34" s="621"/>
      <c r="CB34" s="621"/>
      <c r="CC34" s="621"/>
      <c r="CD34" s="621"/>
      <c r="CE34" s="621"/>
      <c r="CF34" s="621"/>
      <c r="CG34" s="621"/>
      <c r="CH34" s="621"/>
      <c r="CI34" s="621"/>
      <c r="CJ34" s="621"/>
      <c r="CK34" s="621"/>
      <c r="CL34" s="621"/>
      <c r="CM34" s="621"/>
      <c r="CN34" s="214"/>
      <c r="CO34" s="620">
        <f>IF(CQ34="","",MAX(C34:D43,U34:V43,AM34:AN43,BE34:BF43,BW34:BX43)+1)</f>
        <v>20</v>
      </c>
      <c r="CP34" s="620"/>
      <c r="CQ34" s="621" t="str">
        <f>IF('各会計、関係団体の財政状況及び健全化判断比率'!BS7="","",'各会計、関係団体の財政状況及び健全化判断比率'!BS7)</f>
        <v>小国いきいき街づくり公社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IF('各会計、関係団体の財政状況及び健全化判断比率'!B33="","",'各会計、関係団体の財政状況及び健全化判断比率'!B33)</f>
        <v>工業用水道事業会計</v>
      </c>
      <c r="AP35" s="621"/>
      <c r="AQ35" s="621"/>
      <c r="AR35" s="621"/>
      <c r="AS35" s="621"/>
      <c r="AT35" s="621"/>
      <c r="AU35" s="621"/>
      <c r="AV35" s="621"/>
      <c r="AW35" s="621"/>
      <c r="AX35" s="621"/>
      <c r="AY35" s="621"/>
      <c r="AZ35" s="621"/>
      <c r="BA35" s="621"/>
      <c r="BB35" s="621"/>
      <c r="BC35" s="621"/>
      <c r="BD35" s="214"/>
      <c r="BE35" s="620">
        <f t="shared" ref="BE35:BE43" si="1">IF(BG35="","",BE34+1)</f>
        <v>11</v>
      </c>
      <c r="BF35" s="620"/>
      <c r="BG35" s="621" t="str">
        <f>IF('各会計、関係団体の財政状況及び健全化判断比率'!B37="","",'各会計、関係団体の財政状況及び健全化判断比率'!B37)</f>
        <v>下水道事業特別会計</v>
      </c>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山形県自治会館管理組合</v>
      </c>
      <c r="BZ35" s="621"/>
      <c r="CA35" s="621"/>
      <c r="CB35" s="621"/>
      <c r="CC35" s="621"/>
      <c r="CD35" s="621"/>
      <c r="CE35" s="621"/>
      <c r="CF35" s="621"/>
      <c r="CG35" s="621"/>
      <c r="CH35" s="621"/>
      <c r="CI35" s="621"/>
      <c r="CJ35" s="621"/>
      <c r="CK35" s="621"/>
      <c r="CL35" s="621"/>
      <c r="CM35" s="621"/>
      <c r="CN35" s="214"/>
      <c r="CO35" s="620">
        <f t="shared" ref="CO35:CO43" si="3">IF(CQ35="","",CO34+1)</f>
        <v>21</v>
      </c>
      <c r="CP35" s="620"/>
      <c r="CQ35" s="621" t="str">
        <f>IF('各会計、関係団体の財政状況及び健全化判断比率'!BS8="","",'各会計、関係団体の財政状況及び健全化判断比率'!BS8)</f>
        <v>小国町土地開発公社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8</v>
      </c>
      <c r="AN36" s="620"/>
      <c r="AO36" s="621" t="str">
        <f>IF('各会計、関係団体の財政状況及び健全化判断比率'!B34="","",'各会計、関係団体の財政状況及び健全化判断比率'!B34)</f>
        <v>病院事業会計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14</v>
      </c>
      <c r="BX36" s="620"/>
      <c r="BY36" s="621" t="str">
        <f>IF('各会計、関係団体の財政状況及び健全化判断比率'!B70="","",'各会計、関係団体の財政状況及び健全化判断比率'!B70)</f>
        <v>山形県市町村職員退職手当組合</v>
      </c>
      <c r="BZ36" s="621"/>
      <c r="CA36" s="621"/>
      <c r="CB36" s="621"/>
      <c r="CC36" s="621"/>
      <c r="CD36" s="621"/>
      <c r="CE36" s="621"/>
      <c r="CF36" s="621"/>
      <c r="CG36" s="621"/>
      <c r="CH36" s="621"/>
      <c r="CI36" s="621"/>
      <c r="CJ36" s="621"/>
      <c r="CK36" s="621"/>
      <c r="CL36" s="621"/>
      <c r="CM36" s="621"/>
      <c r="CN36" s="214"/>
      <c r="CO36" s="620">
        <f t="shared" si="3"/>
        <v>22</v>
      </c>
      <c r="CP36" s="620"/>
      <c r="CQ36" s="621" t="str">
        <f>IF('各会計、関係団体の財政状況及び健全化判断比率'!BS9="","",'各会計、関係団体の財政状況及び健全化判断比率'!BS9)</f>
        <v>おぐに白い森</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訪問看護特別会計</v>
      </c>
      <c r="X37" s="621"/>
      <c r="Y37" s="621"/>
      <c r="Z37" s="621"/>
      <c r="AA37" s="621"/>
      <c r="AB37" s="621"/>
      <c r="AC37" s="621"/>
      <c r="AD37" s="621"/>
      <c r="AE37" s="621"/>
      <c r="AF37" s="621"/>
      <c r="AG37" s="621"/>
      <c r="AH37" s="621"/>
      <c r="AI37" s="621"/>
      <c r="AJ37" s="621"/>
      <c r="AK37" s="621"/>
      <c r="AL37" s="214"/>
      <c r="AM37" s="620">
        <f t="shared" si="0"/>
        <v>9</v>
      </c>
      <c r="AN37" s="620"/>
      <c r="AO37" s="621" t="str">
        <f>IF('各会計、関係団体の財政状況及び健全化判断比率'!B35="","",'各会計、関係団体の財政状況及び健全化判断比率'!B35)</f>
        <v>老人保健施設事業会計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15</v>
      </c>
      <c r="BX37" s="620"/>
      <c r="BY37" s="621" t="str">
        <f>IF('各会計、関係団体の財政状況及び健全化判断比率'!B71="","",'各会計、関係団体の財政状況及び健全化判断比率'!B71)</f>
        <v>山形県市町村交通災害共済組合</v>
      </c>
      <c r="BZ37" s="621"/>
      <c r="CA37" s="621"/>
      <c r="CB37" s="621"/>
      <c r="CC37" s="621"/>
      <c r="CD37" s="621"/>
      <c r="CE37" s="621"/>
      <c r="CF37" s="621"/>
      <c r="CG37" s="621"/>
      <c r="CH37" s="621"/>
      <c r="CI37" s="621"/>
      <c r="CJ37" s="621"/>
      <c r="CK37" s="621"/>
      <c r="CL37" s="621"/>
      <c r="CM37" s="621"/>
      <c r="CN37" s="214"/>
      <c r="CO37" s="620">
        <f t="shared" si="3"/>
        <v>23</v>
      </c>
      <c r="CP37" s="620"/>
      <c r="CQ37" s="621" t="str">
        <f>IF('各会計、関係団体の財政状況及び健全化判断比率'!BS10="","",'各会計、関係団体の財政状況及び健全化判断比率'!BS10)</f>
        <v>小国町地域総合商社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16</v>
      </c>
      <c r="BX38" s="620"/>
      <c r="BY38" s="621" t="str">
        <f>IF('各会計、関係団体の財政状況及び健全化判断比率'!B72="","",'各会計、関係団体の財政状況及び健全化判断比率'!B72)</f>
        <v>置賜広域行政事務組合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17</v>
      </c>
      <c r="BX39" s="620"/>
      <c r="BY39" s="621" t="str">
        <f>IF('各会計、関係団体の財政状況及び健全化判断比率'!B73="","",'各会計、関係団体の財政状況及び健全化判断比率'!B73)</f>
        <v>西置賜行政組合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18</v>
      </c>
      <c r="BX40" s="620"/>
      <c r="BY40" s="621" t="str">
        <f>IF('各会計、関係団体の財政状況及び健全化判断比率'!B74="","",'各会計、関係団体の財政状況及び健全化判断比率'!B74)</f>
        <v>山形県後期高齢者医療広域連合（普通会計分）</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19</v>
      </c>
      <c r="BX41" s="620"/>
      <c r="BY41" s="621" t="str">
        <f>IF('各会計、関係団体の財政状況及び健全化判断比率'!B75="","",'各会計、関係団体の財政状況及び健全化判断比率'!B75)</f>
        <v>山形県後期高齢者医療広域連合（事業会計分）</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BbV6/WFODl9r6NcChhrBG7CikMxQdf0pAUN+Q+XuVBLHNW7tn3c4WixUfI82eY49c2TcjEGuxgpUkZhlShqbzA==" saltValue="hM3hmiUTkcre95Zu+b/f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1006266</v>
      </c>
      <c r="S5" s="637"/>
      <c r="T5" s="637"/>
      <c r="U5" s="637"/>
      <c r="V5" s="637"/>
      <c r="W5" s="637"/>
      <c r="X5" s="637"/>
      <c r="Y5" s="638"/>
      <c r="Z5" s="639">
        <v>12.3</v>
      </c>
      <c r="AA5" s="639"/>
      <c r="AB5" s="639"/>
      <c r="AC5" s="639"/>
      <c r="AD5" s="640">
        <v>1006266</v>
      </c>
      <c r="AE5" s="640"/>
      <c r="AF5" s="640"/>
      <c r="AG5" s="640"/>
      <c r="AH5" s="640"/>
      <c r="AI5" s="640"/>
      <c r="AJ5" s="640"/>
      <c r="AK5" s="640"/>
      <c r="AL5" s="641">
        <v>24.4</v>
      </c>
      <c r="AM5" s="642"/>
      <c r="AN5" s="642"/>
      <c r="AO5" s="643"/>
      <c r="AP5" s="633" t="s">
        <v>229</v>
      </c>
      <c r="AQ5" s="634"/>
      <c r="AR5" s="634"/>
      <c r="AS5" s="634"/>
      <c r="AT5" s="634"/>
      <c r="AU5" s="634"/>
      <c r="AV5" s="634"/>
      <c r="AW5" s="634"/>
      <c r="AX5" s="634"/>
      <c r="AY5" s="634"/>
      <c r="AZ5" s="634"/>
      <c r="BA5" s="634"/>
      <c r="BB5" s="634"/>
      <c r="BC5" s="634"/>
      <c r="BD5" s="634"/>
      <c r="BE5" s="634"/>
      <c r="BF5" s="635"/>
      <c r="BG5" s="647">
        <v>1005117</v>
      </c>
      <c r="BH5" s="648"/>
      <c r="BI5" s="648"/>
      <c r="BJ5" s="648"/>
      <c r="BK5" s="648"/>
      <c r="BL5" s="648"/>
      <c r="BM5" s="648"/>
      <c r="BN5" s="649"/>
      <c r="BO5" s="650">
        <v>99.9</v>
      </c>
      <c r="BP5" s="650"/>
      <c r="BQ5" s="650"/>
      <c r="BR5" s="650"/>
      <c r="BS5" s="651" t="s">
        <v>128</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84862</v>
      </c>
      <c r="S6" s="648"/>
      <c r="T6" s="648"/>
      <c r="U6" s="648"/>
      <c r="V6" s="648"/>
      <c r="W6" s="648"/>
      <c r="X6" s="648"/>
      <c r="Y6" s="649"/>
      <c r="Z6" s="650">
        <v>1</v>
      </c>
      <c r="AA6" s="650"/>
      <c r="AB6" s="650"/>
      <c r="AC6" s="650"/>
      <c r="AD6" s="651">
        <v>84862</v>
      </c>
      <c r="AE6" s="651"/>
      <c r="AF6" s="651"/>
      <c r="AG6" s="651"/>
      <c r="AH6" s="651"/>
      <c r="AI6" s="651"/>
      <c r="AJ6" s="651"/>
      <c r="AK6" s="651"/>
      <c r="AL6" s="652">
        <v>2.1</v>
      </c>
      <c r="AM6" s="653"/>
      <c r="AN6" s="653"/>
      <c r="AO6" s="654"/>
      <c r="AP6" s="644" t="s">
        <v>234</v>
      </c>
      <c r="AQ6" s="645"/>
      <c r="AR6" s="645"/>
      <c r="AS6" s="645"/>
      <c r="AT6" s="645"/>
      <c r="AU6" s="645"/>
      <c r="AV6" s="645"/>
      <c r="AW6" s="645"/>
      <c r="AX6" s="645"/>
      <c r="AY6" s="645"/>
      <c r="AZ6" s="645"/>
      <c r="BA6" s="645"/>
      <c r="BB6" s="645"/>
      <c r="BC6" s="645"/>
      <c r="BD6" s="645"/>
      <c r="BE6" s="645"/>
      <c r="BF6" s="646"/>
      <c r="BG6" s="647">
        <v>1005117</v>
      </c>
      <c r="BH6" s="648"/>
      <c r="BI6" s="648"/>
      <c r="BJ6" s="648"/>
      <c r="BK6" s="648"/>
      <c r="BL6" s="648"/>
      <c r="BM6" s="648"/>
      <c r="BN6" s="649"/>
      <c r="BO6" s="650">
        <v>99.9</v>
      </c>
      <c r="BP6" s="650"/>
      <c r="BQ6" s="650"/>
      <c r="BR6" s="650"/>
      <c r="BS6" s="651" t="s">
        <v>137</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84310</v>
      </c>
      <c r="CS6" s="648"/>
      <c r="CT6" s="648"/>
      <c r="CU6" s="648"/>
      <c r="CV6" s="648"/>
      <c r="CW6" s="648"/>
      <c r="CX6" s="648"/>
      <c r="CY6" s="649"/>
      <c r="CZ6" s="641">
        <v>1.1000000000000001</v>
      </c>
      <c r="DA6" s="642"/>
      <c r="DB6" s="642"/>
      <c r="DC6" s="661"/>
      <c r="DD6" s="656" t="s">
        <v>128</v>
      </c>
      <c r="DE6" s="648"/>
      <c r="DF6" s="648"/>
      <c r="DG6" s="648"/>
      <c r="DH6" s="648"/>
      <c r="DI6" s="648"/>
      <c r="DJ6" s="648"/>
      <c r="DK6" s="648"/>
      <c r="DL6" s="648"/>
      <c r="DM6" s="648"/>
      <c r="DN6" s="648"/>
      <c r="DO6" s="648"/>
      <c r="DP6" s="649"/>
      <c r="DQ6" s="656">
        <v>84310</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728</v>
      </c>
      <c r="S7" s="648"/>
      <c r="T7" s="648"/>
      <c r="U7" s="648"/>
      <c r="V7" s="648"/>
      <c r="W7" s="648"/>
      <c r="X7" s="648"/>
      <c r="Y7" s="649"/>
      <c r="Z7" s="650">
        <v>0</v>
      </c>
      <c r="AA7" s="650"/>
      <c r="AB7" s="650"/>
      <c r="AC7" s="650"/>
      <c r="AD7" s="651">
        <v>728</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377794</v>
      </c>
      <c r="BH7" s="648"/>
      <c r="BI7" s="648"/>
      <c r="BJ7" s="648"/>
      <c r="BK7" s="648"/>
      <c r="BL7" s="648"/>
      <c r="BM7" s="648"/>
      <c r="BN7" s="649"/>
      <c r="BO7" s="650">
        <v>37.5</v>
      </c>
      <c r="BP7" s="650"/>
      <c r="BQ7" s="650"/>
      <c r="BR7" s="650"/>
      <c r="BS7" s="651" t="s">
        <v>238</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1906425</v>
      </c>
      <c r="CS7" s="648"/>
      <c r="CT7" s="648"/>
      <c r="CU7" s="648"/>
      <c r="CV7" s="648"/>
      <c r="CW7" s="648"/>
      <c r="CX7" s="648"/>
      <c r="CY7" s="649"/>
      <c r="CZ7" s="650">
        <v>24.7</v>
      </c>
      <c r="DA7" s="650"/>
      <c r="DB7" s="650"/>
      <c r="DC7" s="650"/>
      <c r="DD7" s="656">
        <v>4315</v>
      </c>
      <c r="DE7" s="648"/>
      <c r="DF7" s="648"/>
      <c r="DG7" s="648"/>
      <c r="DH7" s="648"/>
      <c r="DI7" s="648"/>
      <c r="DJ7" s="648"/>
      <c r="DK7" s="648"/>
      <c r="DL7" s="648"/>
      <c r="DM7" s="648"/>
      <c r="DN7" s="648"/>
      <c r="DO7" s="648"/>
      <c r="DP7" s="649"/>
      <c r="DQ7" s="656">
        <v>897921</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1694</v>
      </c>
      <c r="S8" s="648"/>
      <c r="T8" s="648"/>
      <c r="U8" s="648"/>
      <c r="V8" s="648"/>
      <c r="W8" s="648"/>
      <c r="X8" s="648"/>
      <c r="Y8" s="649"/>
      <c r="Z8" s="650">
        <v>0</v>
      </c>
      <c r="AA8" s="650"/>
      <c r="AB8" s="650"/>
      <c r="AC8" s="650"/>
      <c r="AD8" s="651">
        <v>1694</v>
      </c>
      <c r="AE8" s="651"/>
      <c r="AF8" s="651"/>
      <c r="AG8" s="651"/>
      <c r="AH8" s="651"/>
      <c r="AI8" s="651"/>
      <c r="AJ8" s="651"/>
      <c r="AK8" s="651"/>
      <c r="AL8" s="652">
        <v>0</v>
      </c>
      <c r="AM8" s="653"/>
      <c r="AN8" s="653"/>
      <c r="AO8" s="654"/>
      <c r="AP8" s="644" t="s">
        <v>241</v>
      </c>
      <c r="AQ8" s="645"/>
      <c r="AR8" s="645"/>
      <c r="AS8" s="645"/>
      <c r="AT8" s="645"/>
      <c r="AU8" s="645"/>
      <c r="AV8" s="645"/>
      <c r="AW8" s="645"/>
      <c r="AX8" s="645"/>
      <c r="AY8" s="645"/>
      <c r="AZ8" s="645"/>
      <c r="BA8" s="645"/>
      <c r="BB8" s="645"/>
      <c r="BC8" s="645"/>
      <c r="BD8" s="645"/>
      <c r="BE8" s="645"/>
      <c r="BF8" s="646"/>
      <c r="BG8" s="647">
        <v>12968</v>
      </c>
      <c r="BH8" s="648"/>
      <c r="BI8" s="648"/>
      <c r="BJ8" s="648"/>
      <c r="BK8" s="648"/>
      <c r="BL8" s="648"/>
      <c r="BM8" s="648"/>
      <c r="BN8" s="649"/>
      <c r="BO8" s="650">
        <v>1.3</v>
      </c>
      <c r="BP8" s="650"/>
      <c r="BQ8" s="650"/>
      <c r="BR8" s="650"/>
      <c r="BS8" s="656" t="s">
        <v>128</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1282580</v>
      </c>
      <c r="CS8" s="648"/>
      <c r="CT8" s="648"/>
      <c r="CU8" s="648"/>
      <c r="CV8" s="648"/>
      <c r="CW8" s="648"/>
      <c r="CX8" s="648"/>
      <c r="CY8" s="649"/>
      <c r="CZ8" s="650">
        <v>16.600000000000001</v>
      </c>
      <c r="DA8" s="650"/>
      <c r="DB8" s="650"/>
      <c r="DC8" s="650"/>
      <c r="DD8" s="656">
        <v>5869</v>
      </c>
      <c r="DE8" s="648"/>
      <c r="DF8" s="648"/>
      <c r="DG8" s="648"/>
      <c r="DH8" s="648"/>
      <c r="DI8" s="648"/>
      <c r="DJ8" s="648"/>
      <c r="DK8" s="648"/>
      <c r="DL8" s="648"/>
      <c r="DM8" s="648"/>
      <c r="DN8" s="648"/>
      <c r="DO8" s="648"/>
      <c r="DP8" s="649"/>
      <c r="DQ8" s="656">
        <v>823291</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2508</v>
      </c>
      <c r="S9" s="648"/>
      <c r="T9" s="648"/>
      <c r="U9" s="648"/>
      <c r="V9" s="648"/>
      <c r="W9" s="648"/>
      <c r="X9" s="648"/>
      <c r="Y9" s="649"/>
      <c r="Z9" s="650">
        <v>0</v>
      </c>
      <c r="AA9" s="650"/>
      <c r="AB9" s="650"/>
      <c r="AC9" s="650"/>
      <c r="AD9" s="651">
        <v>2508</v>
      </c>
      <c r="AE9" s="651"/>
      <c r="AF9" s="651"/>
      <c r="AG9" s="651"/>
      <c r="AH9" s="651"/>
      <c r="AI9" s="651"/>
      <c r="AJ9" s="651"/>
      <c r="AK9" s="651"/>
      <c r="AL9" s="652">
        <v>0.1</v>
      </c>
      <c r="AM9" s="653"/>
      <c r="AN9" s="653"/>
      <c r="AO9" s="654"/>
      <c r="AP9" s="644" t="s">
        <v>244</v>
      </c>
      <c r="AQ9" s="645"/>
      <c r="AR9" s="645"/>
      <c r="AS9" s="645"/>
      <c r="AT9" s="645"/>
      <c r="AU9" s="645"/>
      <c r="AV9" s="645"/>
      <c r="AW9" s="645"/>
      <c r="AX9" s="645"/>
      <c r="AY9" s="645"/>
      <c r="AZ9" s="645"/>
      <c r="BA9" s="645"/>
      <c r="BB9" s="645"/>
      <c r="BC9" s="645"/>
      <c r="BD9" s="645"/>
      <c r="BE9" s="645"/>
      <c r="BF9" s="646"/>
      <c r="BG9" s="647">
        <v>306674</v>
      </c>
      <c r="BH9" s="648"/>
      <c r="BI9" s="648"/>
      <c r="BJ9" s="648"/>
      <c r="BK9" s="648"/>
      <c r="BL9" s="648"/>
      <c r="BM9" s="648"/>
      <c r="BN9" s="649"/>
      <c r="BO9" s="650">
        <v>30.5</v>
      </c>
      <c r="BP9" s="650"/>
      <c r="BQ9" s="650"/>
      <c r="BR9" s="650"/>
      <c r="BS9" s="656" t="s">
        <v>128</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619049</v>
      </c>
      <c r="CS9" s="648"/>
      <c r="CT9" s="648"/>
      <c r="CU9" s="648"/>
      <c r="CV9" s="648"/>
      <c r="CW9" s="648"/>
      <c r="CX9" s="648"/>
      <c r="CY9" s="649"/>
      <c r="CZ9" s="650">
        <v>8</v>
      </c>
      <c r="DA9" s="650"/>
      <c r="DB9" s="650"/>
      <c r="DC9" s="650"/>
      <c r="DD9" s="656">
        <v>3483</v>
      </c>
      <c r="DE9" s="648"/>
      <c r="DF9" s="648"/>
      <c r="DG9" s="648"/>
      <c r="DH9" s="648"/>
      <c r="DI9" s="648"/>
      <c r="DJ9" s="648"/>
      <c r="DK9" s="648"/>
      <c r="DL9" s="648"/>
      <c r="DM9" s="648"/>
      <c r="DN9" s="648"/>
      <c r="DO9" s="648"/>
      <c r="DP9" s="649"/>
      <c r="DQ9" s="656">
        <v>609579</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128</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24781</v>
      </c>
      <c r="BH10" s="648"/>
      <c r="BI10" s="648"/>
      <c r="BJ10" s="648"/>
      <c r="BK10" s="648"/>
      <c r="BL10" s="648"/>
      <c r="BM10" s="648"/>
      <c r="BN10" s="649"/>
      <c r="BO10" s="650">
        <v>2.5</v>
      </c>
      <c r="BP10" s="650"/>
      <c r="BQ10" s="650"/>
      <c r="BR10" s="650"/>
      <c r="BS10" s="656" t="s">
        <v>128</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v>7406</v>
      </c>
      <c r="CS10" s="648"/>
      <c r="CT10" s="648"/>
      <c r="CU10" s="648"/>
      <c r="CV10" s="648"/>
      <c r="CW10" s="648"/>
      <c r="CX10" s="648"/>
      <c r="CY10" s="649"/>
      <c r="CZ10" s="650">
        <v>0.1</v>
      </c>
      <c r="DA10" s="650"/>
      <c r="DB10" s="650"/>
      <c r="DC10" s="650"/>
      <c r="DD10" s="656" t="s">
        <v>238</v>
      </c>
      <c r="DE10" s="648"/>
      <c r="DF10" s="648"/>
      <c r="DG10" s="648"/>
      <c r="DH10" s="648"/>
      <c r="DI10" s="648"/>
      <c r="DJ10" s="648"/>
      <c r="DK10" s="648"/>
      <c r="DL10" s="648"/>
      <c r="DM10" s="648"/>
      <c r="DN10" s="648"/>
      <c r="DO10" s="648"/>
      <c r="DP10" s="649"/>
      <c r="DQ10" s="656">
        <v>1556</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175444</v>
      </c>
      <c r="S11" s="648"/>
      <c r="T11" s="648"/>
      <c r="U11" s="648"/>
      <c r="V11" s="648"/>
      <c r="W11" s="648"/>
      <c r="X11" s="648"/>
      <c r="Y11" s="649"/>
      <c r="Z11" s="652">
        <v>2.1</v>
      </c>
      <c r="AA11" s="653"/>
      <c r="AB11" s="653"/>
      <c r="AC11" s="665"/>
      <c r="AD11" s="656">
        <v>175444</v>
      </c>
      <c r="AE11" s="648"/>
      <c r="AF11" s="648"/>
      <c r="AG11" s="648"/>
      <c r="AH11" s="648"/>
      <c r="AI11" s="648"/>
      <c r="AJ11" s="648"/>
      <c r="AK11" s="649"/>
      <c r="AL11" s="652">
        <v>4.2</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33371</v>
      </c>
      <c r="BH11" s="648"/>
      <c r="BI11" s="648"/>
      <c r="BJ11" s="648"/>
      <c r="BK11" s="648"/>
      <c r="BL11" s="648"/>
      <c r="BM11" s="648"/>
      <c r="BN11" s="649"/>
      <c r="BO11" s="650">
        <v>3.3</v>
      </c>
      <c r="BP11" s="650"/>
      <c r="BQ11" s="650"/>
      <c r="BR11" s="650"/>
      <c r="BS11" s="656" t="s">
        <v>238</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253587</v>
      </c>
      <c r="CS11" s="648"/>
      <c r="CT11" s="648"/>
      <c r="CU11" s="648"/>
      <c r="CV11" s="648"/>
      <c r="CW11" s="648"/>
      <c r="CX11" s="648"/>
      <c r="CY11" s="649"/>
      <c r="CZ11" s="650">
        <v>3.3</v>
      </c>
      <c r="DA11" s="650"/>
      <c r="DB11" s="650"/>
      <c r="DC11" s="650"/>
      <c r="DD11" s="656">
        <v>24257</v>
      </c>
      <c r="DE11" s="648"/>
      <c r="DF11" s="648"/>
      <c r="DG11" s="648"/>
      <c r="DH11" s="648"/>
      <c r="DI11" s="648"/>
      <c r="DJ11" s="648"/>
      <c r="DK11" s="648"/>
      <c r="DL11" s="648"/>
      <c r="DM11" s="648"/>
      <c r="DN11" s="648"/>
      <c r="DO11" s="648"/>
      <c r="DP11" s="649"/>
      <c r="DQ11" s="656">
        <v>162871</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t="s">
        <v>128</v>
      </c>
      <c r="S12" s="648"/>
      <c r="T12" s="648"/>
      <c r="U12" s="648"/>
      <c r="V12" s="648"/>
      <c r="W12" s="648"/>
      <c r="X12" s="648"/>
      <c r="Y12" s="649"/>
      <c r="Z12" s="650" t="s">
        <v>128</v>
      </c>
      <c r="AA12" s="650"/>
      <c r="AB12" s="650"/>
      <c r="AC12" s="650"/>
      <c r="AD12" s="651" t="s">
        <v>238</v>
      </c>
      <c r="AE12" s="651"/>
      <c r="AF12" s="651"/>
      <c r="AG12" s="651"/>
      <c r="AH12" s="651"/>
      <c r="AI12" s="651"/>
      <c r="AJ12" s="651"/>
      <c r="AK12" s="651"/>
      <c r="AL12" s="652" t="s">
        <v>238</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557404</v>
      </c>
      <c r="BH12" s="648"/>
      <c r="BI12" s="648"/>
      <c r="BJ12" s="648"/>
      <c r="BK12" s="648"/>
      <c r="BL12" s="648"/>
      <c r="BM12" s="648"/>
      <c r="BN12" s="649"/>
      <c r="BO12" s="650">
        <v>55.4</v>
      </c>
      <c r="BP12" s="650"/>
      <c r="BQ12" s="650"/>
      <c r="BR12" s="650"/>
      <c r="BS12" s="656" t="s">
        <v>128</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490658</v>
      </c>
      <c r="CS12" s="648"/>
      <c r="CT12" s="648"/>
      <c r="CU12" s="648"/>
      <c r="CV12" s="648"/>
      <c r="CW12" s="648"/>
      <c r="CX12" s="648"/>
      <c r="CY12" s="649"/>
      <c r="CZ12" s="650">
        <v>6.4</v>
      </c>
      <c r="DA12" s="650"/>
      <c r="DB12" s="650"/>
      <c r="DC12" s="650"/>
      <c r="DD12" s="656">
        <v>69377</v>
      </c>
      <c r="DE12" s="648"/>
      <c r="DF12" s="648"/>
      <c r="DG12" s="648"/>
      <c r="DH12" s="648"/>
      <c r="DI12" s="648"/>
      <c r="DJ12" s="648"/>
      <c r="DK12" s="648"/>
      <c r="DL12" s="648"/>
      <c r="DM12" s="648"/>
      <c r="DN12" s="648"/>
      <c r="DO12" s="648"/>
      <c r="DP12" s="649"/>
      <c r="DQ12" s="656">
        <v>349301</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238</v>
      </c>
      <c r="S13" s="648"/>
      <c r="T13" s="648"/>
      <c r="U13" s="648"/>
      <c r="V13" s="648"/>
      <c r="W13" s="648"/>
      <c r="X13" s="648"/>
      <c r="Y13" s="649"/>
      <c r="Z13" s="650" t="s">
        <v>238</v>
      </c>
      <c r="AA13" s="650"/>
      <c r="AB13" s="650"/>
      <c r="AC13" s="650"/>
      <c r="AD13" s="651" t="s">
        <v>128</v>
      </c>
      <c r="AE13" s="651"/>
      <c r="AF13" s="651"/>
      <c r="AG13" s="651"/>
      <c r="AH13" s="651"/>
      <c r="AI13" s="651"/>
      <c r="AJ13" s="651"/>
      <c r="AK13" s="651"/>
      <c r="AL13" s="652" t="s">
        <v>238</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517297</v>
      </c>
      <c r="BH13" s="648"/>
      <c r="BI13" s="648"/>
      <c r="BJ13" s="648"/>
      <c r="BK13" s="648"/>
      <c r="BL13" s="648"/>
      <c r="BM13" s="648"/>
      <c r="BN13" s="649"/>
      <c r="BO13" s="650">
        <v>51.4</v>
      </c>
      <c r="BP13" s="650"/>
      <c r="BQ13" s="650"/>
      <c r="BR13" s="650"/>
      <c r="BS13" s="656" t="s">
        <v>238</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1129925</v>
      </c>
      <c r="CS13" s="648"/>
      <c r="CT13" s="648"/>
      <c r="CU13" s="648"/>
      <c r="CV13" s="648"/>
      <c r="CW13" s="648"/>
      <c r="CX13" s="648"/>
      <c r="CY13" s="649"/>
      <c r="CZ13" s="650">
        <v>14.6</v>
      </c>
      <c r="DA13" s="650"/>
      <c r="DB13" s="650"/>
      <c r="DC13" s="650"/>
      <c r="DD13" s="656">
        <v>247774</v>
      </c>
      <c r="DE13" s="648"/>
      <c r="DF13" s="648"/>
      <c r="DG13" s="648"/>
      <c r="DH13" s="648"/>
      <c r="DI13" s="648"/>
      <c r="DJ13" s="648"/>
      <c r="DK13" s="648"/>
      <c r="DL13" s="648"/>
      <c r="DM13" s="648"/>
      <c r="DN13" s="648"/>
      <c r="DO13" s="648"/>
      <c r="DP13" s="649"/>
      <c r="DQ13" s="656">
        <v>620617</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t="s">
        <v>238</v>
      </c>
      <c r="S14" s="648"/>
      <c r="T14" s="648"/>
      <c r="U14" s="648"/>
      <c r="V14" s="648"/>
      <c r="W14" s="648"/>
      <c r="X14" s="648"/>
      <c r="Y14" s="649"/>
      <c r="Z14" s="650" t="s">
        <v>137</v>
      </c>
      <c r="AA14" s="650"/>
      <c r="AB14" s="650"/>
      <c r="AC14" s="650"/>
      <c r="AD14" s="651" t="s">
        <v>238</v>
      </c>
      <c r="AE14" s="651"/>
      <c r="AF14" s="651"/>
      <c r="AG14" s="651"/>
      <c r="AH14" s="651"/>
      <c r="AI14" s="651"/>
      <c r="AJ14" s="651"/>
      <c r="AK14" s="651"/>
      <c r="AL14" s="652" t="s">
        <v>128</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23806</v>
      </c>
      <c r="BH14" s="648"/>
      <c r="BI14" s="648"/>
      <c r="BJ14" s="648"/>
      <c r="BK14" s="648"/>
      <c r="BL14" s="648"/>
      <c r="BM14" s="648"/>
      <c r="BN14" s="649"/>
      <c r="BO14" s="650">
        <v>2.4</v>
      </c>
      <c r="BP14" s="650"/>
      <c r="BQ14" s="650"/>
      <c r="BR14" s="650"/>
      <c r="BS14" s="656" t="s">
        <v>238</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288861</v>
      </c>
      <c r="CS14" s="648"/>
      <c r="CT14" s="648"/>
      <c r="CU14" s="648"/>
      <c r="CV14" s="648"/>
      <c r="CW14" s="648"/>
      <c r="CX14" s="648"/>
      <c r="CY14" s="649"/>
      <c r="CZ14" s="650">
        <v>3.7</v>
      </c>
      <c r="DA14" s="650"/>
      <c r="DB14" s="650"/>
      <c r="DC14" s="650"/>
      <c r="DD14" s="656">
        <v>32099</v>
      </c>
      <c r="DE14" s="648"/>
      <c r="DF14" s="648"/>
      <c r="DG14" s="648"/>
      <c r="DH14" s="648"/>
      <c r="DI14" s="648"/>
      <c r="DJ14" s="648"/>
      <c r="DK14" s="648"/>
      <c r="DL14" s="648"/>
      <c r="DM14" s="648"/>
      <c r="DN14" s="648"/>
      <c r="DO14" s="648"/>
      <c r="DP14" s="649"/>
      <c r="DQ14" s="656">
        <v>261427</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238</v>
      </c>
      <c r="AA15" s="650"/>
      <c r="AB15" s="650"/>
      <c r="AC15" s="650"/>
      <c r="AD15" s="651" t="s">
        <v>238</v>
      </c>
      <c r="AE15" s="651"/>
      <c r="AF15" s="651"/>
      <c r="AG15" s="651"/>
      <c r="AH15" s="651"/>
      <c r="AI15" s="651"/>
      <c r="AJ15" s="651"/>
      <c r="AK15" s="651"/>
      <c r="AL15" s="652" t="s">
        <v>238</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46113</v>
      </c>
      <c r="BH15" s="648"/>
      <c r="BI15" s="648"/>
      <c r="BJ15" s="648"/>
      <c r="BK15" s="648"/>
      <c r="BL15" s="648"/>
      <c r="BM15" s="648"/>
      <c r="BN15" s="649"/>
      <c r="BO15" s="650">
        <v>4.5999999999999996</v>
      </c>
      <c r="BP15" s="650"/>
      <c r="BQ15" s="650"/>
      <c r="BR15" s="650"/>
      <c r="BS15" s="656" t="s">
        <v>238</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715509</v>
      </c>
      <c r="CS15" s="648"/>
      <c r="CT15" s="648"/>
      <c r="CU15" s="648"/>
      <c r="CV15" s="648"/>
      <c r="CW15" s="648"/>
      <c r="CX15" s="648"/>
      <c r="CY15" s="649"/>
      <c r="CZ15" s="650">
        <v>9.3000000000000007</v>
      </c>
      <c r="DA15" s="650"/>
      <c r="DB15" s="650"/>
      <c r="DC15" s="650"/>
      <c r="DD15" s="656">
        <v>191845</v>
      </c>
      <c r="DE15" s="648"/>
      <c r="DF15" s="648"/>
      <c r="DG15" s="648"/>
      <c r="DH15" s="648"/>
      <c r="DI15" s="648"/>
      <c r="DJ15" s="648"/>
      <c r="DK15" s="648"/>
      <c r="DL15" s="648"/>
      <c r="DM15" s="648"/>
      <c r="DN15" s="648"/>
      <c r="DO15" s="648"/>
      <c r="DP15" s="649"/>
      <c r="DQ15" s="656">
        <v>443119</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4873</v>
      </c>
      <c r="S16" s="648"/>
      <c r="T16" s="648"/>
      <c r="U16" s="648"/>
      <c r="V16" s="648"/>
      <c r="W16" s="648"/>
      <c r="X16" s="648"/>
      <c r="Y16" s="649"/>
      <c r="Z16" s="650">
        <v>0.1</v>
      </c>
      <c r="AA16" s="650"/>
      <c r="AB16" s="650"/>
      <c r="AC16" s="650"/>
      <c r="AD16" s="651">
        <v>4873</v>
      </c>
      <c r="AE16" s="651"/>
      <c r="AF16" s="651"/>
      <c r="AG16" s="651"/>
      <c r="AH16" s="651"/>
      <c r="AI16" s="651"/>
      <c r="AJ16" s="651"/>
      <c r="AK16" s="651"/>
      <c r="AL16" s="652">
        <v>0.1</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238</v>
      </c>
      <c r="BH16" s="648"/>
      <c r="BI16" s="648"/>
      <c r="BJ16" s="648"/>
      <c r="BK16" s="648"/>
      <c r="BL16" s="648"/>
      <c r="BM16" s="648"/>
      <c r="BN16" s="649"/>
      <c r="BO16" s="650" t="s">
        <v>238</v>
      </c>
      <c r="BP16" s="650"/>
      <c r="BQ16" s="650"/>
      <c r="BR16" s="650"/>
      <c r="BS16" s="656" t="s">
        <v>128</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v>57184</v>
      </c>
      <c r="CS16" s="648"/>
      <c r="CT16" s="648"/>
      <c r="CU16" s="648"/>
      <c r="CV16" s="648"/>
      <c r="CW16" s="648"/>
      <c r="CX16" s="648"/>
      <c r="CY16" s="649"/>
      <c r="CZ16" s="650">
        <v>0.7</v>
      </c>
      <c r="DA16" s="650"/>
      <c r="DB16" s="650"/>
      <c r="DC16" s="650"/>
      <c r="DD16" s="656" t="s">
        <v>238</v>
      </c>
      <c r="DE16" s="648"/>
      <c r="DF16" s="648"/>
      <c r="DG16" s="648"/>
      <c r="DH16" s="648"/>
      <c r="DI16" s="648"/>
      <c r="DJ16" s="648"/>
      <c r="DK16" s="648"/>
      <c r="DL16" s="648"/>
      <c r="DM16" s="648"/>
      <c r="DN16" s="648"/>
      <c r="DO16" s="648"/>
      <c r="DP16" s="649"/>
      <c r="DQ16" s="656">
        <v>17751</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6086</v>
      </c>
      <c r="S17" s="648"/>
      <c r="T17" s="648"/>
      <c r="U17" s="648"/>
      <c r="V17" s="648"/>
      <c r="W17" s="648"/>
      <c r="X17" s="648"/>
      <c r="Y17" s="649"/>
      <c r="Z17" s="650">
        <v>0.1</v>
      </c>
      <c r="AA17" s="650"/>
      <c r="AB17" s="650"/>
      <c r="AC17" s="650"/>
      <c r="AD17" s="651">
        <v>6086</v>
      </c>
      <c r="AE17" s="651"/>
      <c r="AF17" s="651"/>
      <c r="AG17" s="651"/>
      <c r="AH17" s="651"/>
      <c r="AI17" s="651"/>
      <c r="AJ17" s="651"/>
      <c r="AK17" s="651"/>
      <c r="AL17" s="652">
        <v>0.1</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238</v>
      </c>
      <c r="BH17" s="648"/>
      <c r="BI17" s="648"/>
      <c r="BJ17" s="648"/>
      <c r="BK17" s="648"/>
      <c r="BL17" s="648"/>
      <c r="BM17" s="648"/>
      <c r="BN17" s="649"/>
      <c r="BO17" s="650" t="s">
        <v>238</v>
      </c>
      <c r="BP17" s="650"/>
      <c r="BQ17" s="650"/>
      <c r="BR17" s="650"/>
      <c r="BS17" s="656" t="s">
        <v>128</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882381</v>
      </c>
      <c r="CS17" s="648"/>
      <c r="CT17" s="648"/>
      <c r="CU17" s="648"/>
      <c r="CV17" s="648"/>
      <c r="CW17" s="648"/>
      <c r="CX17" s="648"/>
      <c r="CY17" s="649"/>
      <c r="CZ17" s="650">
        <v>11.4</v>
      </c>
      <c r="DA17" s="650"/>
      <c r="DB17" s="650"/>
      <c r="DC17" s="650"/>
      <c r="DD17" s="656" t="s">
        <v>238</v>
      </c>
      <c r="DE17" s="648"/>
      <c r="DF17" s="648"/>
      <c r="DG17" s="648"/>
      <c r="DH17" s="648"/>
      <c r="DI17" s="648"/>
      <c r="DJ17" s="648"/>
      <c r="DK17" s="648"/>
      <c r="DL17" s="648"/>
      <c r="DM17" s="648"/>
      <c r="DN17" s="648"/>
      <c r="DO17" s="648"/>
      <c r="DP17" s="649"/>
      <c r="DQ17" s="656">
        <v>876783</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4274</v>
      </c>
      <c r="S18" s="648"/>
      <c r="T18" s="648"/>
      <c r="U18" s="648"/>
      <c r="V18" s="648"/>
      <c r="W18" s="648"/>
      <c r="X18" s="648"/>
      <c r="Y18" s="649"/>
      <c r="Z18" s="650">
        <v>0.1</v>
      </c>
      <c r="AA18" s="650"/>
      <c r="AB18" s="650"/>
      <c r="AC18" s="650"/>
      <c r="AD18" s="651">
        <v>4274</v>
      </c>
      <c r="AE18" s="651"/>
      <c r="AF18" s="651"/>
      <c r="AG18" s="651"/>
      <c r="AH18" s="651"/>
      <c r="AI18" s="651"/>
      <c r="AJ18" s="651"/>
      <c r="AK18" s="651"/>
      <c r="AL18" s="652">
        <v>0.1</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238</v>
      </c>
      <c r="BH18" s="648"/>
      <c r="BI18" s="648"/>
      <c r="BJ18" s="648"/>
      <c r="BK18" s="648"/>
      <c r="BL18" s="648"/>
      <c r="BM18" s="648"/>
      <c r="BN18" s="649"/>
      <c r="BO18" s="650" t="s">
        <v>128</v>
      </c>
      <c r="BP18" s="650"/>
      <c r="BQ18" s="650"/>
      <c r="BR18" s="650"/>
      <c r="BS18" s="656" t="s">
        <v>238</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238</v>
      </c>
      <c r="DA18" s="650"/>
      <c r="DB18" s="650"/>
      <c r="DC18" s="650"/>
      <c r="DD18" s="656" t="s">
        <v>238</v>
      </c>
      <c r="DE18" s="648"/>
      <c r="DF18" s="648"/>
      <c r="DG18" s="648"/>
      <c r="DH18" s="648"/>
      <c r="DI18" s="648"/>
      <c r="DJ18" s="648"/>
      <c r="DK18" s="648"/>
      <c r="DL18" s="648"/>
      <c r="DM18" s="648"/>
      <c r="DN18" s="648"/>
      <c r="DO18" s="648"/>
      <c r="DP18" s="649"/>
      <c r="DQ18" s="656" t="s">
        <v>238</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1536</v>
      </c>
      <c r="S19" s="648"/>
      <c r="T19" s="648"/>
      <c r="U19" s="648"/>
      <c r="V19" s="648"/>
      <c r="W19" s="648"/>
      <c r="X19" s="648"/>
      <c r="Y19" s="649"/>
      <c r="Z19" s="650">
        <v>0</v>
      </c>
      <c r="AA19" s="650"/>
      <c r="AB19" s="650"/>
      <c r="AC19" s="650"/>
      <c r="AD19" s="651">
        <v>1536</v>
      </c>
      <c r="AE19" s="651"/>
      <c r="AF19" s="651"/>
      <c r="AG19" s="651"/>
      <c r="AH19" s="651"/>
      <c r="AI19" s="651"/>
      <c r="AJ19" s="651"/>
      <c r="AK19" s="651"/>
      <c r="AL19" s="652">
        <v>0</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v>1149</v>
      </c>
      <c r="BH19" s="648"/>
      <c r="BI19" s="648"/>
      <c r="BJ19" s="648"/>
      <c r="BK19" s="648"/>
      <c r="BL19" s="648"/>
      <c r="BM19" s="648"/>
      <c r="BN19" s="649"/>
      <c r="BO19" s="650">
        <v>0.1</v>
      </c>
      <c r="BP19" s="650"/>
      <c r="BQ19" s="650"/>
      <c r="BR19" s="650"/>
      <c r="BS19" s="656" t="s">
        <v>238</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238</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2263</v>
      </c>
      <c r="S20" s="648"/>
      <c r="T20" s="648"/>
      <c r="U20" s="648"/>
      <c r="V20" s="648"/>
      <c r="W20" s="648"/>
      <c r="X20" s="648"/>
      <c r="Y20" s="649"/>
      <c r="Z20" s="650">
        <v>0</v>
      </c>
      <c r="AA20" s="650"/>
      <c r="AB20" s="650"/>
      <c r="AC20" s="650"/>
      <c r="AD20" s="651">
        <v>2263</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v>1149</v>
      </c>
      <c r="BH20" s="648"/>
      <c r="BI20" s="648"/>
      <c r="BJ20" s="648"/>
      <c r="BK20" s="648"/>
      <c r="BL20" s="648"/>
      <c r="BM20" s="648"/>
      <c r="BN20" s="649"/>
      <c r="BO20" s="650">
        <v>0.1</v>
      </c>
      <c r="BP20" s="650"/>
      <c r="BQ20" s="650"/>
      <c r="BR20" s="650"/>
      <c r="BS20" s="656" t="s">
        <v>128</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7717875</v>
      </c>
      <c r="CS20" s="648"/>
      <c r="CT20" s="648"/>
      <c r="CU20" s="648"/>
      <c r="CV20" s="648"/>
      <c r="CW20" s="648"/>
      <c r="CX20" s="648"/>
      <c r="CY20" s="649"/>
      <c r="CZ20" s="650">
        <v>100</v>
      </c>
      <c r="DA20" s="650"/>
      <c r="DB20" s="650"/>
      <c r="DC20" s="650"/>
      <c r="DD20" s="656">
        <v>579019</v>
      </c>
      <c r="DE20" s="648"/>
      <c r="DF20" s="648"/>
      <c r="DG20" s="648"/>
      <c r="DH20" s="648"/>
      <c r="DI20" s="648"/>
      <c r="DJ20" s="648"/>
      <c r="DK20" s="648"/>
      <c r="DL20" s="648"/>
      <c r="DM20" s="648"/>
      <c r="DN20" s="648"/>
      <c r="DO20" s="648"/>
      <c r="DP20" s="649"/>
      <c r="DQ20" s="656">
        <v>5148526</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475</v>
      </c>
      <c r="S21" s="648"/>
      <c r="T21" s="648"/>
      <c r="U21" s="648"/>
      <c r="V21" s="648"/>
      <c r="W21" s="648"/>
      <c r="X21" s="648"/>
      <c r="Y21" s="649"/>
      <c r="Z21" s="650">
        <v>0</v>
      </c>
      <c r="AA21" s="650"/>
      <c r="AB21" s="650"/>
      <c r="AC21" s="650"/>
      <c r="AD21" s="651">
        <v>475</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v>1149</v>
      </c>
      <c r="BH21" s="648"/>
      <c r="BI21" s="648"/>
      <c r="BJ21" s="648"/>
      <c r="BK21" s="648"/>
      <c r="BL21" s="648"/>
      <c r="BM21" s="648"/>
      <c r="BN21" s="649"/>
      <c r="BO21" s="650">
        <v>0.1</v>
      </c>
      <c r="BP21" s="650"/>
      <c r="BQ21" s="650"/>
      <c r="BR21" s="650"/>
      <c r="BS21" s="656" t="s">
        <v>128</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3291667</v>
      </c>
      <c r="S22" s="648"/>
      <c r="T22" s="648"/>
      <c r="U22" s="648"/>
      <c r="V22" s="648"/>
      <c r="W22" s="648"/>
      <c r="X22" s="648"/>
      <c r="Y22" s="649"/>
      <c r="Z22" s="650">
        <v>40.200000000000003</v>
      </c>
      <c r="AA22" s="650"/>
      <c r="AB22" s="650"/>
      <c r="AC22" s="650"/>
      <c r="AD22" s="651">
        <v>2823976</v>
      </c>
      <c r="AE22" s="651"/>
      <c r="AF22" s="651"/>
      <c r="AG22" s="651"/>
      <c r="AH22" s="651"/>
      <c r="AI22" s="651"/>
      <c r="AJ22" s="651"/>
      <c r="AK22" s="651"/>
      <c r="AL22" s="652">
        <v>68.400000000000006</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238</v>
      </c>
      <c r="BH22" s="648"/>
      <c r="BI22" s="648"/>
      <c r="BJ22" s="648"/>
      <c r="BK22" s="648"/>
      <c r="BL22" s="648"/>
      <c r="BM22" s="648"/>
      <c r="BN22" s="649"/>
      <c r="BO22" s="650" t="s">
        <v>238</v>
      </c>
      <c r="BP22" s="650"/>
      <c r="BQ22" s="650"/>
      <c r="BR22" s="650"/>
      <c r="BS22" s="656" t="s">
        <v>128</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2823976</v>
      </c>
      <c r="S23" s="648"/>
      <c r="T23" s="648"/>
      <c r="U23" s="648"/>
      <c r="V23" s="648"/>
      <c r="W23" s="648"/>
      <c r="X23" s="648"/>
      <c r="Y23" s="649"/>
      <c r="Z23" s="650">
        <v>34.5</v>
      </c>
      <c r="AA23" s="650"/>
      <c r="AB23" s="650"/>
      <c r="AC23" s="650"/>
      <c r="AD23" s="651">
        <v>2823976</v>
      </c>
      <c r="AE23" s="651"/>
      <c r="AF23" s="651"/>
      <c r="AG23" s="651"/>
      <c r="AH23" s="651"/>
      <c r="AI23" s="651"/>
      <c r="AJ23" s="651"/>
      <c r="AK23" s="651"/>
      <c r="AL23" s="652">
        <v>68.400000000000006</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238</v>
      </c>
      <c r="BP23" s="650"/>
      <c r="BQ23" s="650"/>
      <c r="BR23" s="650"/>
      <c r="BS23" s="656" t="s">
        <v>128</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80" t="s">
        <v>289</v>
      </c>
      <c r="DM23" s="681"/>
      <c r="DN23" s="681"/>
      <c r="DO23" s="681"/>
      <c r="DP23" s="681"/>
      <c r="DQ23" s="681"/>
      <c r="DR23" s="681"/>
      <c r="DS23" s="681"/>
      <c r="DT23" s="681"/>
      <c r="DU23" s="681"/>
      <c r="DV23" s="682"/>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467691</v>
      </c>
      <c r="S24" s="648"/>
      <c r="T24" s="648"/>
      <c r="U24" s="648"/>
      <c r="V24" s="648"/>
      <c r="W24" s="648"/>
      <c r="X24" s="648"/>
      <c r="Y24" s="649"/>
      <c r="Z24" s="650">
        <v>5.7</v>
      </c>
      <c r="AA24" s="650"/>
      <c r="AB24" s="650"/>
      <c r="AC24" s="650"/>
      <c r="AD24" s="651" t="s">
        <v>238</v>
      </c>
      <c r="AE24" s="651"/>
      <c r="AF24" s="651"/>
      <c r="AG24" s="651"/>
      <c r="AH24" s="651"/>
      <c r="AI24" s="651"/>
      <c r="AJ24" s="651"/>
      <c r="AK24" s="651"/>
      <c r="AL24" s="652" t="s">
        <v>128</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238</v>
      </c>
      <c r="BH24" s="648"/>
      <c r="BI24" s="648"/>
      <c r="BJ24" s="648"/>
      <c r="BK24" s="648"/>
      <c r="BL24" s="648"/>
      <c r="BM24" s="648"/>
      <c r="BN24" s="649"/>
      <c r="BO24" s="650" t="s">
        <v>238</v>
      </c>
      <c r="BP24" s="650"/>
      <c r="BQ24" s="650"/>
      <c r="BR24" s="650"/>
      <c r="BS24" s="656" t="s">
        <v>238</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2453426</v>
      </c>
      <c r="CS24" s="637"/>
      <c r="CT24" s="637"/>
      <c r="CU24" s="637"/>
      <c r="CV24" s="637"/>
      <c r="CW24" s="637"/>
      <c r="CX24" s="637"/>
      <c r="CY24" s="638"/>
      <c r="CZ24" s="641">
        <v>31.8</v>
      </c>
      <c r="DA24" s="642"/>
      <c r="DB24" s="642"/>
      <c r="DC24" s="661"/>
      <c r="DD24" s="683">
        <v>2015385</v>
      </c>
      <c r="DE24" s="637"/>
      <c r="DF24" s="637"/>
      <c r="DG24" s="637"/>
      <c r="DH24" s="637"/>
      <c r="DI24" s="637"/>
      <c r="DJ24" s="637"/>
      <c r="DK24" s="638"/>
      <c r="DL24" s="683">
        <v>1955429</v>
      </c>
      <c r="DM24" s="637"/>
      <c r="DN24" s="637"/>
      <c r="DO24" s="637"/>
      <c r="DP24" s="637"/>
      <c r="DQ24" s="637"/>
      <c r="DR24" s="637"/>
      <c r="DS24" s="637"/>
      <c r="DT24" s="637"/>
      <c r="DU24" s="637"/>
      <c r="DV24" s="638"/>
      <c r="DW24" s="641">
        <v>45.9</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128</v>
      </c>
      <c r="AA25" s="650"/>
      <c r="AB25" s="650"/>
      <c r="AC25" s="650"/>
      <c r="AD25" s="651" t="s">
        <v>128</v>
      </c>
      <c r="AE25" s="651"/>
      <c r="AF25" s="651"/>
      <c r="AG25" s="651"/>
      <c r="AH25" s="651"/>
      <c r="AI25" s="651"/>
      <c r="AJ25" s="651"/>
      <c r="AK25" s="651"/>
      <c r="AL25" s="652" t="s">
        <v>238</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238</v>
      </c>
      <c r="BH25" s="648"/>
      <c r="BI25" s="648"/>
      <c r="BJ25" s="648"/>
      <c r="BK25" s="648"/>
      <c r="BL25" s="648"/>
      <c r="BM25" s="648"/>
      <c r="BN25" s="649"/>
      <c r="BO25" s="650" t="s">
        <v>238</v>
      </c>
      <c r="BP25" s="650"/>
      <c r="BQ25" s="650"/>
      <c r="BR25" s="650"/>
      <c r="BS25" s="656" t="s">
        <v>128</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1077429</v>
      </c>
      <c r="CS25" s="672"/>
      <c r="CT25" s="672"/>
      <c r="CU25" s="672"/>
      <c r="CV25" s="672"/>
      <c r="CW25" s="672"/>
      <c r="CX25" s="672"/>
      <c r="CY25" s="673"/>
      <c r="CZ25" s="652">
        <v>14</v>
      </c>
      <c r="DA25" s="684"/>
      <c r="DB25" s="684"/>
      <c r="DC25" s="686"/>
      <c r="DD25" s="656">
        <v>983424</v>
      </c>
      <c r="DE25" s="672"/>
      <c r="DF25" s="672"/>
      <c r="DG25" s="672"/>
      <c r="DH25" s="672"/>
      <c r="DI25" s="672"/>
      <c r="DJ25" s="672"/>
      <c r="DK25" s="673"/>
      <c r="DL25" s="656">
        <v>924321</v>
      </c>
      <c r="DM25" s="672"/>
      <c r="DN25" s="672"/>
      <c r="DO25" s="672"/>
      <c r="DP25" s="672"/>
      <c r="DQ25" s="672"/>
      <c r="DR25" s="672"/>
      <c r="DS25" s="672"/>
      <c r="DT25" s="672"/>
      <c r="DU25" s="672"/>
      <c r="DV25" s="673"/>
      <c r="DW25" s="652">
        <v>21.7</v>
      </c>
      <c r="DX25" s="684"/>
      <c r="DY25" s="684"/>
      <c r="DZ25" s="684"/>
      <c r="EA25" s="684"/>
      <c r="EB25" s="684"/>
      <c r="EC25" s="685"/>
    </row>
    <row r="26" spans="2:133" ht="11.25" customHeight="1" x14ac:dyDescent="0.15">
      <c r="B26" s="644" t="s">
        <v>297</v>
      </c>
      <c r="C26" s="645"/>
      <c r="D26" s="645"/>
      <c r="E26" s="645"/>
      <c r="F26" s="645"/>
      <c r="G26" s="645"/>
      <c r="H26" s="645"/>
      <c r="I26" s="645"/>
      <c r="J26" s="645"/>
      <c r="K26" s="645"/>
      <c r="L26" s="645"/>
      <c r="M26" s="645"/>
      <c r="N26" s="645"/>
      <c r="O26" s="645"/>
      <c r="P26" s="645"/>
      <c r="Q26" s="646"/>
      <c r="R26" s="647">
        <v>4578402</v>
      </c>
      <c r="S26" s="648"/>
      <c r="T26" s="648"/>
      <c r="U26" s="648"/>
      <c r="V26" s="648"/>
      <c r="W26" s="648"/>
      <c r="X26" s="648"/>
      <c r="Y26" s="649"/>
      <c r="Z26" s="650">
        <v>55.9</v>
      </c>
      <c r="AA26" s="650"/>
      <c r="AB26" s="650"/>
      <c r="AC26" s="650"/>
      <c r="AD26" s="651">
        <v>4110711</v>
      </c>
      <c r="AE26" s="651"/>
      <c r="AF26" s="651"/>
      <c r="AG26" s="651"/>
      <c r="AH26" s="651"/>
      <c r="AI26" s="651"/>
      <c r="AJ26" s="651"/>
      <c r="AK26" s="651"/>
      <c r="AL26" s="652">
        <v>99.6</v>
      </c>
      <c r="AM26" s="653"/>
      <c r="AN26" s="653"/>
      <c r="AO26" s="654"/>
      <c r="AP26" s="666" t="s">
        <v>298</v>
      </c>
      <c r="AQ26" s="687"/>
      <c r="AR26" s="687"/>
      <c r="AS26" s="687"/>
      <c r="AT26" s="687"/>
      <c r="AU26" s="687"/>
      <c r="AV26" s="687"/>
      <c r="AW26" s="687"/>
      <c r="AX26" s="687"/>
      <c r="AY26" s="687"/>
      <c r="AZ26" s="687"/>
      <c r="BA26" s="687"/>
      <c r="BB26" s="687"/>
      <c r="BC26" s="687"/>
      <c r="BD26" s="687"/>
      <c r="BE26" s="687"/>
      <c r="BF26" s="668"/>
      <c r="BG26" s="647" t="s">
        <v>238</v>
      </c>
      <c r="BH26" s="648"/>
      <c r="BI26" s="648"/>
      <c r="BJ26" s="648"/>
      <c r="BK26" s="648"/>
      <c r="BL26" s="648"/>
      <c r="BM26" s="648"/>
      <c r="BN26" s="649"/>
      <c r="BO26" s="650" t="s">
        <v>238</v>
      </c>
      <c r="BP26" s="650"/>
      <c r="BQ26" s="650"/>
      <c r="BR26" s="650"/>
      <c r="BS26" s="656" t="s">
        <v>128</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589118</v>
      </c>
      <c r="CS26" s="648"/>
      <c r="CT26" s="648"/>
      <c r="CU26" s="648"/>
      <c r="CV26" s="648"/>
      <c r="CW26" s="648"/>
      <c r="CX26" s="648"/>
      <c r="CY26" s="649"/>
      <c r="CZ26" s="652">
        <v>7.6</v>
      </c>
      <c r="DA26" s="684"/>
      <c r="DB26" s="684"/>
      <c r="DC26" s="686"/>
      <c r="DD26" s="656">
        <v>543512</v>
      </c>
      <c r="DE26" s="648"/>
      <c r="DF26" s="648"/>
      <c r="DG26" s="648"/>
      <c r="DH26" s="648"/>
      <c r="DI26" s="648"/>
      <c r="DJ26" s="648"/>
      <c r="DK26" s="649"/>
      <c r="DL26" s="656" t="s">
        <v>128</v>
      </c>
      <c r="DM26" s="648"/>
      <c r="DN26" s="648"/>
      <c r="DO26" s="648"/>
      <c r="DP26" s="648"/>
      <c r="DQ26" s="648"/>
      <c r="DR26" s="648"/>
      <c r="DS26" s="648"/>
      <c r="DT26" s="648"/>
      <c r="DU26" s="648"/>
      <c r="DV26" s="649"/>
      <c r="DW26" s="652" t="s">
        <v>128</v>
      </c>
      <c r="DX26" s="684"/>
      <c r="DY26" s="684"/>
      <c r="DZ26" s="684"/>
      <c r="EA26" s="684"/>
      <c r="EB26" s="684"/>
      <c r="EC26" s="685"/>
    </row>
    <row r="27" spans="2:133" ht="11.25" customHeight="1" x14ac:dyDescent="0.15">
      <c r="B27" s="644" t="s">
        <v>300</v>
      </c>
      <c r="C27" s="645"/>
      <c r="D27" s="645"/>
      <c r="E27" s="645"/>
      <c r="F27" s="645"/>
      <c r="G27" s="645"/>
      <c r="H27" s="645"/>
      <c r="I27" s="645"/>
      <c r="J27" s="645"/>
      <c r="K27" s="645"/>
      <c r="L27" s="645"/>
      <c r="M27" s="645"/>
      <c r="N27" s="645"/>
      <c r="O27" s="645"/>
      <c r="P27" s="645"/>
      <c r="Q27" s="646"/>
      <c r="R27" s="647">
        <v>1226</v>
      </c>
      <c r="S27" s="648"/>
      <c r="T27" s="648"/>
      <c r="U27" s="648"/>
      <c r="V27" s="648"/>
      <c r="W27" s="648"/>
      <c r="X27" s="648"/>
      <c r="Y27" s="649"/>
      <c r="Z27" s="650">
        <v>0</v>
      </c>
      <c r="AA27" s="650"/>
      <c r="AB27" s="650"/>
      <c r="AC27" s="650"/>
      <c r="AD27" s="651">
        <v>1226</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1006266</v>
      </c>
      <c r="BH27" s="648"/>
      <c r="BI27" s="648"/>
      <c r="BJ27" s="648"/>
      <c r="BK27" s="648"/>
      <c r="BL27" s="648"/>
      <c r="BM27" s="648"/>
      <c r="BN27" s="649"/>
      <c r="BO27" s="650">
        <v>100</v>
      </c>
      <c r="BP27" s="650"/>
      <c r="BQ27" s="650"/>
      <c r="BR27" s="650"/>
      <c r="BS27" s="656" t="s">
        <v>128</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493616</v>
      </c>
      <c r="CS27" s="672"/>
      <c r="CT27" s="672"/>
      <c r="CU27" s="672"/>
      <c r="CV27" s="672"/>
      <c r="CW27" s="672"/>
      <c r="CX27" s="672"/>
      <c r="CY27" s="673"/>
      <c r="CZ27" s="652">
        <v>6.4</v>
      </c>
      <c r="DA27" s="684"/>
      <c r="DB27" s="684"/>
      <c r="DC27" s="686"/>
      <c r="DD27" s="656">
        <v>155178</v>
      </c>
      <c r="DE27" s="672"/>
      <c r="DF27" s="672"/>
      <c r="DG27" s="672"/>
      <c r="DH27" s="672"/>
      <c r="DI27" s="672"/>
      <c r="DJ27" s="672"/>
      <c r="DK27" s="673"/>
      <c r="DL27" s="656">
        <v>154325</v>
      </c>
      <c r="DM27" s="672"/>
      <c r="DN27" s="672"/>
      <c r="DO27" s="672"/>
      <c r="DP27" s="672"/>
      <c r="DQ27" s="672"/>
      <c r="DR27" s="672"/>
      <c r="DS27" s="672"/>
      <c r="DT27" s="672"/>
      <c r="DU27" s="672"/>
      <c r="DV27" s="673"/>
      <c r="DW27" s="652">
        <v>3.6</v>
      </c>
      <c r="DX27" s="684"/>
      <c r="DY27" s="684"/>
      <c r="DZ27" s="684"/>
      <c r="EA27" s="684"/>
      <c r="EB27" s="684"/>
      <c r="EC27" s="685"/>
    </row>
    <row r="28" spans="2:133" ht="11.25" customHeight="1" x14ac:dyDescent="0.15">
      <c r="B28" s="644" t="s">
        <v>303</v>
      </c>
      <c r="C28" s="645"/>
      <c r="D28" s="645"/>
      <c r="E28" s="645"/>
      <c r="F28" s="645"/>
      <c r="G28" s="645"/>
      <c r="H28" s="645"/>
      <c r="I28" s="645"/>
      <c r="J28" s="645"/>
      <c r="K28" s="645"/>
      <c r="L28" s="645"/>
      <c r="M28" s="645"/>
      <c r="N28" s="645"/>
      <c r="O28" s="645"/>
      <c r="P28" s="645"/>
      <c r="Q28" s="646"/>
      <c r="R28" s="647">
        <v>7463</v>
      </c>
      <c r="S28" s="648"/>
      <c r="T28" s="648"/>
      <c r="U28" s="648"/>
      <c r="V28" s="648"/>
      <c r="W28" s="648"/>
      <c r="X28" s="648"/>
      <c r="Y28" s="649"/>
      <c r="Z28" s="650">
        <v>0.1</v>
      </c>
      <c r="AA28" s="650"/>
      <c r="AB28" s="650"/>
      <c r="AC28" s="650"/>
      <c r="AD28" s="651" t="s">
        <v>128</v>
      </c>
      <c r="AE28" s="651"/>
      <c r="AF28" s="651"/>
      <c r="AG28" s="651"/>
      <c r="AH28" s="651"/>
      <c r="AI28" s="651"/>
      <c r="AJ28" s="651"/>
      <c r="AK28" s="651"/>
      <c r="AL28" s="652" t="s">
        <v>238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882381</v>
      </c>
      <c r="CS28" s="648"/>
      <c r="CT28" s="648"/>
      <c r="CU28" s="648"/>
      <c r="CV28" s="648"/>
      <c r="CW28" s="648"/>
      <c r="CX28" s="648"/>
      <c r="CY28" s="649"/>
      <c r="CZ28" s="652">
        <v>11.4</v>
      </c>
      <c r="DA28" s="684"/>
      <c r="DB28" s="684"/>
      <c r="DC28" s="686"/>
      <c r="DD28" s="656">
        <v>876783</v>
      </c>
      <c r="DE28" s="648"/>
      <c r="DF28" s="648"/>
      <c r="DG28" s="648"/>
      <c r="DH28" s="648"/>
      <c r="DI28" s="648"/>
      <c r="DJ28" s="648"/>
      <c r="DK28" s="649"/>
      <c r="DL28" s="656">
        <v>876783</v>
      </c>
      <c r="DM28" s="648"/>
      <c r="DN28" s="648"/>
      <c r="DO28" s="648"/>
      <c r="DP28" s="648"/>
      <c r="DQ28" s="648"/>
      <c r="DR28" s="648"/>
      <c r="DS28" s="648"/>
      <c r="DT28" s="648"/>
      <c r="DU28" s="648"/>
      <c r="DV28" s="649"/>
      <c r="DW28" s="652">
        <v>20.6</v>
      </c>
      <c r="DX28" s="684"/>
      <c r="DY28" s="684"/>
      <c r="DZ28" s="684"/>
      <c r="EA28" s="684"/>
      <c r="EB28" s="684"/>
      <c r="EC28" s="685"/>
    </row>
    <row r="29" spans="2:133" ht="11.25" customHeight="1" x14ac:dyDescent="0.15">
      <c r="B29" s="644" t="s">
        <v>305</v>
      </c>
      <c r="C29" s="645"/>
      <c r="D29" s="645"/>
      <c r="E29" s="645"/>
      <c r="F29" s="645"/>
      <c r="G29" s="645"/>
      <c r="H29" s="645"/>
      <c r="I29" s="645"/>
      <c r="J29" s="645"/>
      <c r="K29" s="645"/>
      <c r="L29" s="645"/>
      <c r="M29" s="645"/>
      <c r="N29" s="645"/>
      <c r="O29" s="645"/>
      <c r="P29" s="645"/>
      <c r="Q29" s="646"/>
      <c r="R29" s="647">
        <v>76660</v>
      </c>
      <c r="S29" s="648"/>
      <c r="T29" s="648"/>
      <c r="U29" s="648"/>
      <c r="V29" s="648"/>
      <c r="W29" s="648"/>
      <c r="X29" s="648"/>
      <c r="Y29" s="649"/>
      <c r="Z29" s="650">
        <v>0.9</v>
      </c>
      <c r="AA29" s="650"/>
      <c r="AB29" s="650"/>
      <c r="AC29" s="650"/>
      <c r="AD29" s="651">
        <v>1186</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306</v>
      </c>
      <c r="CE29" s="694"/>
      <c r="CF29" s="662" t="s">
        <v>307</v>
      </c>
      <c r="CG29" s="663"/>
      <c r="CH29" s="663"/>
      <c r="CI29" s="663"/>
      <c r="CJ29" s="663"/>
      <c r="CK29" s="663"/>
      <c r="CL29" s="663"/>
      <c r="CM29" s="663"/>
      <c r="CN29" s="663"/>
      <c r="CO29" s="663"/>
      <c r="CP29" s="663"/>
      <c r="CQ29" s="664"/>
      <c r="CR29" s="647">
        <v>882381</v>
      </c>
      <c r="CS29" s="672"/>
      <c r="CT29" s="672"/>
      <c r="CU29" s="672"/>
      <c r="CV29" s="672"/>
      <c r="CW29" s="672"/>
      <c r="CX29" s="672"/>
      <c r="CY29" s="673"/>
      <c r="CZ29" s="652">
        <v>11.4</v>
      </c>
      <c r="DA29" s="684"/>
      <c r="DB29" s="684"/>
      <c r="DC29" s="686"/>
      <c r="DD29" s="656">
        <v>876783</v>
      </c>
      <c r="DE29" s="672"/>
      <c r="DF29" s="672"/>
      <c r="DG29" s="672"/>
      <c r="DH29" s="672"/>
      <c r="DI29" s="672"/>
      <c r="DJ29" s="672"/>
      <c r="DK29" s="673"/>
      <c r="DL29" s="656">
        <v>876783</v>
      </c>
      <c r="DM29" s="672"/>
      <c r="DN29" s="672"/>
      <c r="DO29" s="672"/>
      <c r="DP29" s="672"/>
      <c r="DQ29" s="672"/>
      <c r="DR29" s="672"/>
      <c r="DS29" s="672"/>
      <c r="DT29" s="672"/>
      <c r="DU29" s="672"/>
      <c r="DV29" s="673"/>
      <c r="DW29" s="652">
        <v>20.6</v>
      </c>
      <c r="DX29" s="684"/>
      <c r="DY29" s="684"/>
      <c r="DZ29" s="684"/>
      <c r="EA29" s="684"/>
      <c r="EB29" s="684"/>
      <c r="EC29" s="685"/>
    </row>
    <row r="30" spans="2:133" ht="11.25" customHeight="1" x14ac:dyDescent="0.15">
      <c r="B30" s="644" t="s">
        <v>308</v>
      </c>
      <c r="C30" s="645"/>
      <c r="D30" s="645"/>
      <c r="E30" s="645"/>
      <c r="F30" s="645"/>
      <c r="G30" s="645"/>
      <c r="H30" s="645"/>
      <c r="I30" s="645"/>
      <c r="J30" s="645"/>
      <c r="K30" s="645"/>
      <c r="L30" s="645"/>
      <c r="M30" s="645"/>
      <c r="N30" s="645"/>
      <c r="O30" s="645"/>
      <c r="P30" s="645"/>
      <c r="Q30" s="646"/>
      <c r="R30" s="647">
        <v>5020</v>
      </c>
      <c r="S30" s="648"/>
      <c r="T30" s="648"/>
      <c r="U30" s="648"/>
      <c r="V30" s="648"/>
      <c r="W30" s="648"/>
      <c r="X30" s="648"/>
      <c r="Y30" s="649"/>
      <c r="Z30" s="650">
        <v>0.1</v>
      </c>
      <c r="AA30" s="650"/>
      <c r="AB30" s="650"/>
      <c r="AC30" s="650"/>
      <c r="AD30" s="651" t="s">
        <v>128</v>
      </c>
      <c r="AE30" s="651"/>
      <c r="AF30" s="651"/>
      <c r="AG30" s="651"/>
      <c r="AH30" s="651"/>
      <c r="AI30" s="651"/>
      <c r="AJ30" s="651"/>
      <c r="AK30" s="651"/>
      <c r="AL30" s="652" t="s">
        <v>128</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309</v>
      </c>
      <c r="BH30" s="691"/>
      <c r="BI30" s="691"/>
      <c r="BJ30" s="691"/>
      <c r="BK30" s="691"/>
      <c r="BL30" s="691"/>
      <c r="BM30" s="691"/>
      <c r="BN30" s="691"/>
      <c r="BO30" s="691"/>
      <c r="BP30" s="691"/>
      <c r="BQ30" s="692"/>
      <c r="BR30" s="626" t="s">
        <v>310</v>
      </c>
      <c r="BS30" s="691"/>
      <c r="BT30" s="691"/>
      <c r="BU30" s="691"/>
      <c r="BV30" s="691"/>
      <c r="BW30" s="691"/>
      <c r="BX30" s="691"/>
      <c r="BY30" s="691"/>
      <c r="BZ30" s="691"/>
      <c r="CA30" s="691"/>
      <c r="CB30" s="692"/>
      <c r="CD30" s="695"/>
      <c r="CE30" s="696"/>
      <c r="CF30" s="662" t="s">
        <v>311</v>
      </c>
      <c r="CG30" s="663"/>
      <c r="CH30" s="663"/>
      <c r="CI30" s="663"/>
      <c r="CJ30" s="663"/>
      <c r="CK30" s="663"/>
      <c r="CL30" s="663"/>
      <c r="CM30" s="663"/>
      <c r="CN30" s="663"/>
      <c r="CO30" s="663"/>
      <c r="CP30" s="663"/>
      <c r="CQ30" s="664"/>
      <c r="CR30" s="647">
        <v>841588</v>
      </c>
      <c r="CS30" s="648"/>
      <c r="CT30" s="648"/>
      <c r="CU30" s="648"/>
      <c r="CV30" s="648"/>
      <c r="CW30" s="648"/>
      <c r="CX30" s="648"/>
      <c r="CY30" s="649"/>
      <c r="CZ30" s="652">
        <v>10.9</v>
      </c>
      <c r="DA30" s="684"/>
      <c r="DB30" s="684"/>
      <c r="DC30" s="686"/>
      <c r="DD30" s="656">
        <v>836358</v>
      </c>
      <c r="DE30" s="648"/>
      <c r="DF30" s="648"/>
      <c r="DG30" s="648"/>
      <c r="DH30" s="648"/>
      <c r="DI30" s="648"/>
      <c r="DJ30" s="648"/>
      <c r="DK30" s="649"/>
      <c r="DL30" s="656">
        <v>836358</v>
      </c>
      <c r="DM30" s="648"/>
      <c r="DN30" s="648"/>
      <c r="DO30" s="648"/>
      <c r="DP30" s="648"/>
      <c r="DQ30" s="648"/>
      <c r="DR30" s="648"/>
      <c r="DS30" s="648"/>
      <c r="DT30" s="648"/>
      <c r="DU30" s="648"/>
      <c r="DV30" s="649"/>
      <c r="DW30" s="652">
        <v>19.600000000000001</v>
      </c>
      <c r="DX30" s="684"/>
      <c r="DY30" s="684"/>
      <c r="DZ30" s="684"/>
      <c r="EA30" s="684"/>
      <c r="EB30" s="684"/>
      <c r="EC30" s="685"/>
    </row>
    <row r="31" spans="2:133" ht="11.25" customHeight="1" x14ac:dyDescent="0.15">
      <c r="B31" s="644" t="s">
        <v>312</v>
      </c>
      <c r="C31" s="645"/>
      <c r="D31" s="645"/>
      <c r="E31" s="645"/>
      <c r="F31" s="645"/>
      <c r="G31" s="645"/>
      <c r="H31" s="645"/>
      <c r="I31" s="645"/>
      <c r="J31" s="645"/>
      <c r="K31" s="645"/>
      <c r="L31" s="645"/>
      <c r="M31" s="645"/>
      <c r="N31" s="645"/>
      <c r="O31" s="645"/>
      <c r="P31" s="645"/>
      <c r="Q31" s="646"/>
      <c r="R31" s="647">
        <v>1619902</v>
      </c>
      <c r="S31" s="648"/>
      <c r="T31" s="648"/>
      <c r="U31" s="648"/>
      <c r="V31" s="648"/>
      <c r="W31" s="648"/>
      <c r="X31" s="648"/>
      <c r="Y31" s="649"/>
      <c r="Z31" s="650">
        <v>19.8</v>
      </c>
      <c r="AA31" s="650"/>
      <c r="AB31" s="650"/>
      <c r="AC31" s="650"/>
      <c r="AD31" s="651" t="s">
        <v>238</v>
      </c>
      <c r="AE31" s="651"/>
      <c r="AF31" s="651"/>
      <c r="AG31" s="651"/>
      <c r="AH31" s="651"/>
      <c r="AI31" s="651"/>
      <c r="AJ31" s="651"/>
      <c r="AK31" s="651"/>
      <c r="AL31" s="652" t="s">
        <v>128</v>
      </c>
      <c r="AM31" s="653"/>
      <c r="AN31" s="653"/>
      <c r="AO31" s="654"/>
      <c r="AP31" s="704" t="s">
        <v>313</v>
      </c>
      <c r="AQ31" s="705"/>
      <c r="AR31" s="705"/>
      <c r="AS31" s="705"/>
      <c r="AT31" s="710" t="s">
        <v>314</v>
      </c>
      <c r="AU31" s="231"/>
      <c r="AV31" s="231"/>
      <c r="AW31" s="231"/>
      <c r="AX31" s="633" t="s">
        <v>187</v>
      </c>
      <c r="AY31" s="634"/>
      <c r="AZ31" s="634"/>
      <c r="BA31" s="634"/>
      <c r="BB31" s="634"/>
      <c r="BC31" s="634"/>
      <c r="BD31" s="634"/>
      <c r="BE31" s="634"/>
      <c r="BF31" s="635"/>
      <c r="BG31" s="703">
        <v>99.6</v>
      </c>
      <c r="BH31" s="699"/>
      <c r="BI31" s="699"/>
      <c r="BJ31" s="699"/>
      <c r="BK31" s="699"/>
      <c r="BL31" s="699"/>
      <c r="BM31" s="642">
        <v>94.3</v>
      </c>
      <c r="BN31" s="699"/>
      <c r="BO31" s="699"/>
      <c r="BP31" s="699"/>
      <c r="BQ31" s="700"/>
      <c r="BR31" s="703">
        <v>99.1</v>
      </c>
      <c r="BS31" s="699"/>
      <c r="BT31" s="699"/>
      <c r="BU31" s="699"/>
      <c r="BV31" s="699"/>
      <c r="BW31" s="699"/>
      <c r="BX31" s="642">
        <v>94.1</v>
      </c>
      <c r="BY31" s="699"/>
      <c r="BZ31" s="699"/>
      <c r="CA31" s="699"/>
      <c r="CB31" s="700"/>
      <c r="CD31" s="695"/>
      <c r="CE31" s="696"/>
      <c r="CF31" s="662" t="s">
        <v>315</v>
      </c>
      <c r="CG31" s="663"/>
      <c r="CH31" s="663"/>
      <c r="CI31" s="663"/>
      <c r="CJ31" s="663"/>
      <c r="CK31" s="663"/>
      <c r="CL31" s="663"/>
      <c r="CM31" s="663"/>
      <c r="CN31" s="663"/>
      <c r="CO31" s="663"/>
      <c r="CP31" s="663"/>
      <c r="CQ31" s="664"/>
      <c r="CR31" s="647">
        <v>40793</v>
      </c>
      <c r="CS31" s="672"/>
      <c r="CT31" s="672"/>
      <c r="CU31" s="672"/>
      <c r="CV31" s="672"/>
      <c r="CW31" s="672"/>
      <c r="CX31" s="672"/>
      <c r="CY31" s="673"/>
      <c r="CZ31" s="652">
        <v>0.5</v>
      </c>
      <c r="DA31" s="684"/>
      <c r="DB31" s="684"/>
      <c r="DC31" s="686"/>
      <c r="DD31" s="656">
        <v>40425</v>
      </c>
      <c r="DE31" s="672"/>
      <c r="DF31" s="672"/>
      <c r="DG31" s="672"/>
      <c r="DH31" s="672"/>
      <c r="DI31" s="672"/>
      <c r="DJ31" s="672"/>
      <c r="DK31" s="673"/>
      <c r="DL31" s="656">
        <v>40425</v>
      </c>
      <c r="DM31" s="672"/>
      <c r="DN31" s="672"/>
      <c r="DO31" s="672"/>
      <c r="DP31" s="672"/>
      <c r="DQ31" s="672"/>
      <c r="DR31" s="672"/>
      <c r="DS31" s="672"/>
      <c r="DT31" s="672"/>
      <c r="DU31" s="672"/>
      <c r="DV31" s="673"/>
      <c r="DW31" s="652">
        <v>0.9</v>
      </c>
      <c r="DX31" s="684"/>
      <c r="DY31" s="684"/>
      <c r="DZ31" s="684"/>
      <c r="EA31" s="684"/>
      <c r="EB31" s="684"/>
      <c r="EC31" s="685"/>
    </row>
    <row r="32" spans="2:133" ht="11.25" customHeight="1" x14ac:dyDescent="0.15">
      <c r="B32" s="714" t="s">
        <v>316</v>
      </c>
      <c r="C32" s="715"/>
      <c r="D32" s="715"/>
      <c r="E32" s="715"/>
      <c r="F32" s="715"/>
      <c r="G32" s="715"/>
      <c r="H32" s="715"/>
      <c r="I32" s="715"/>
      <c r="J32" s="715"/>
      <c r="K32" s="715"/>
      <c r="L32" s="715"/>
      <c r="M32" s="715"/>
      <c r="N32" s="715"/>
      <c r="O32" s="715"/>
      <c r="P32" s="715"/>
      <c r="Q32" s="716"/>
      <c r="R32" s="647" t="s">
        <v>238</v>
      </c>
      <c r="S32" s="648"/>
      <c r="T32" s="648"/>
      <c r="U32" s="648"/>
      <c r="V32" s="648"/>
      <c r="W32" s="648"/>
      <c r="X32" s="648"/>
      <c r="Y32" s="649"/>
      <c r="Z32" s="650" t="s">
        <v>238</v>
      </c>
      <c r="AA32" s="650"/>
      <c r="AB32" s="650"/>
      <c r="AC32" s="650"/>
      <c r="AD32" s="651" t="s">
        <v>238</v>
      </c>
      <c r="AE32" s="651"/>
      <c r="AF32" s="651"/>
      <c r="AG32" s="651"/>
      <c r="AH32" s="651"/>
      <c r="AI32" s="651"/>
      <c r="AJ32" s="651"/>
      <c r="AK32" s="651"/>
      <c r="AL32" s="652" t="s">
        <v>128</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3">
        <v>99.7</v>
      </c>
      <c r="BH32" s="672"/>
      <c r="BI32" s="672"/>
      <c r="BJ32" s="672"/>
      <c r="BK32" s="672"/>
      <c r="BL32" s="672"/>
      <c r="BM32" s="653">
        <v>97.6</v>
      </c>
      <c r="BN32" s="701"/>
      <c r="BO32" s="701"/>
      <c r="BP32" s="701"/>
      <c r="BQ32" s="702"/>
      <c r="BR32" s="713">
        <v>99.3</v>
      </c>
      <c r="BS32" s="672"/>
      <c r="BT32" s="672"/>
      <c r="BU32" s="672"/>
      <c r="BV32" s="672"/>
      <c r="BW32" s="672"/>
      <c r="BX32" s="653">
        <v>97.4</v>
      </c>
      <c r="BY32" s="701"/>
      <c r="BZ32" s="701"/>
      <c r="CA32" s="701"/>
      <c r="CB32" s="702"/>
      <c r="CD32" s="697"/>
      <c r="CE32" s="698"/>
      <c r="CF32" s="662" t="s">
        <v>319</v>
      </c>
      <c r="CG32" s="663"/>
      <c r="CH32" s="663"/>
      <c r="CI32" s="663"/>
      <c r="CJ32" s="663"/>
      <c r="CK32" s="663"/>
      <c r="CL32" s="663"/>
      <c r="CM32" s="663"/>
      <c r="CN32" s="663"/>
      <c r="CO32" s="663"/>
      <c r="CP32" s="663"/>
      <c r="CQ32" s="664"/>
      <c r="CR32" s="647" t="s">
        <v>128</v>
      </c>
      <c r="CS32" s="648"/>
      <c r="CT32" s="648"/>
      <c r="CU32" s="648"/>
      <c r="CV32" s="648"/>
      <c r="CW32" s="648"/>
      <c r="CX32" s="648"/>
      <c r="CY32" s="649"/>
      <c r="CZ32" s="652" t="s">
        <v>128</v>
      </c>
      <c r="DA32" s="684"/>
      <c r="DB32" s="684"/>
      <c r="DC32" s="686"/>
      <c r="DD32" s="656" t="s">
        <v>238</v>
      </c>
      <c r="DE32" s="648"/>
      <c r="DF32" s="648"/>
      <c r="DG32" s="648"/>
      <c r="DH32" s="648"/>
      <c r="DI32" s="648"/>
      <c r="DJ32" s="648"/>
      <c r="DK32" s="649"/>
      <c r="DL32" s="656" t="s">
        <v>128</v>
      </c>
      <c r="DM32" s="648"/>
      <c r="DN32" s="648"/>
      <c r="DO32" s="648"/>
      <c r="DP32" s="648"/>
      <c r="DQ32" s="648"/>
      <c r="DR32" s="648"/>
      <c r="DS32" s="648"/>
      <c r="DT32" s="648"/>
      <c r="DU32" s="648"/>
      <c r="DV32" s="649"/>
      <c r="DW32" s="652" t="s">
        <v>128</v>
      </c>
      <c r="DX32" s="684"/>
      <c r="DY32" s="684"/>
      <c r="DZ32" s="684"/>
      <c r="EA32" s="684"/>
      <c r="EB32" s="684"/>
      <c r="EC32" s="685"/>
    </row>
    <row r="33" spans="2:133" ht="11.25" customHeight="1" x14ac:dyDescent="0.15">
      <c r="B33" s="644" t="s">
        <v>320</v>
      </c>
      <c r="C33" s="645"/>
      <c r="D33" s="645"/>
      <c r="E33" s="645"/>
      <c r="F33" s="645"/>
      <c r="G33" s="645"/>
      <c r="H33" s="645"/>
      <c r="I33" s="645"/>
      <c r="J33" s="645"/>
      <c r="K33" s="645"/>
      <c r="L33" s="645"/>
      <c r="M33" s="645"/>
      <c r="N33" s="645"/>
      <c r="O33" s="645"/>
      <c r="P33" s="645"/>
      <c r="Q33" s="646"/>
      <c r="R33" s="647">
        <v>299907</v>
      </c>
      <c r="S33" s="648"/>
      <c r="T33" s="648"/>
      <c r="U33" s="648"/>
      <c r="V33" s="648"/>
      <c r="W33" s="648"/>
      <c r="X33" s="648"/>
      <c r="Y33" s="649"/>
      <c r="Z33" s="650">
        <v>3.7</v>
      </c>
      <c r="AA33" s="650"/>
      <c r="AB33" s="650"/>
      <c r="AC33" s="650"/>
      <c r="AD33" s="651" t="s">
        <v>137</v>
      </c>
      <c r="AE33" s="651"/>
      <c r="AF33" s="651"/>
      <c r="AG33" s="651"/>
      <c r="AH33" s="651"/>
      <c r="AI33" s="651"/>
      <c r="AJ33" s="651"/>
      <c r="AK33" s="651"/>
      <c r="AL33" s="652" t="s">
        <v>128</v>
      </c>
      <c r="AM33" s="653"/>
      <c r="AN33" s="653"/>
      <c r="AO33" s="654"/>
      <c r="AP33" s="708"/>
      <c r="AQ33" s="709"/>
      <c r="AR33" s="709"/>
      <c r="AS33" s="709"/>
      <c r="AT33" s="712"/>
      <c r="AU33" s="232"/>
      <c r="AV33" s="232"/>
      <c r="AW33" s="232"/>
      <c r="AX33" s="688" t="s">
        <v>321</v>
      </c>
      <c r="AY33" s="689"/>
      <c r="AZ33" s="689"/>
      <c r="BA33" s="689"/>
      <c r="BB33" s="689"/>
      <c r="BC33" s="689"/>
      <c r="BD33" s="689"/>
      <c r="BE33" s="689"/>
      <c r="BF33" s="690"/>
      <c r="BG33" s="717">
        <v>99.4</v>
      </c>
      <c r="BH33" s="718"/>
      <c r="BI33" s="718"/>
      <c r="BJ33" s="718"/>
      <c r="BK33" s="718"/>
      <c r="BL33" s="718"/>
      <c r="BM33" s="719">
        <v>91.2</v>
      </c>
      <c r="BN33" s="718"/>
      <c r="BO33" s="718"/>
      <c r="BP33" s="718"/>
      <c r="BQ33" s="720"/>
      <c r="BR33" s="717">
        <v>98.9</v>
      </c>
      <c r="BS33" s="718"/>
      <c r="BT33" s="718"/>
      <c r="BU33" s="718"/>
      <c r="BV33" s="718"/>
      <c r="BW33" s="718"/>
      <c r="BX33" s="719">
        <v>91</v>
      </c>
      <c r="BY33" s="718"/>
      <c r="BZ33" s="718"/>
      <c r="CA33" s="718"/>
      <c r="CB33" s="720"/>
      <c r="CD33" s="662" t="s">
        <v>322</v>
      </c>
      <c r="CE33" s="663"/>
      <c r="CF33" s="663"/>
      <c r="CG33" s="663"/>
      <c r="CH33" s="663"/>
      <c r="CI33" s="663"/>
      <c r="CJ33" s="663"/>
      <c r="CK33" s="663"/>
      <c r="CL33" s="663"/>
      <c r="CM33" s="663"/>
      <c r="CN33" s="663"/>
      <c r="CO33" s="663"/>
      <c r="CP33" s="663"/>
      <c r="CQ33" s="664"/>
      <c r="CR33" s="647">
        <v>4628246</v>
      </c>
      <c r="CS33" s="672"/>
      <c r="CT33" s="672"/>
      <c r="CU33" s="672"/>
      <c r="CV33" s="672"/>
      <c r="CW33" s="672"/>
      <c r="CX33" s="672"/>
      <c r="CY33" s="673"/>
      <c r="CZ33" s="652">
        <v>60</v>
      </c>
      <c r="DA33" s="684"/>
      <c r="DB33" s="684"/>
      <c r="DC33" s="686"/>
      <c r="DD33" s="656">
        <v>3038353</v>
      </c>
      <c r="DE33" s="672"/>
      <c r="DF33" s="672"/>
      <c r="DG33" s="672"/>
      <c r="DH33" s="672"/>
      <c r="DI33" s="672"/>
      <c r="DJ33" s="672"/>
      <c r="DK33" s="673"/>
      <c r="DL33" s="656">
        <v>1765474</v>
      </c>
      <c r="DM33" s="672"/>
      <c r="DN33" s="672"/>
      <c r="DO33" s="672"/>
      <c r="DP33" s="672"/>
      <c r="DQ33" s="672"/>
      <c r="DR33" s="672"/>
      <c r="DS33" s="672"/>
      <c r="DT33" s="672"/>
      <c r="DU33" s="672"/>
      <c r="DV33" s="673"/>
      <c r="DW33" s="652">
        <v>41.5</v>
      </c>
      <c r="DX33" s="684"/>
      <c r="DY33" s="684"/>
      <c r="DZ33" s="684"/>
      <c r="EA33" s="684"/>
      <c r="EB33" s="684"/>
      <c r="EC33" s="685"/>
    </row>
    <row r="34" spans="2:133" ht="11.25" customHeight="1" x14ac:dyDescent="0.15">
      <c r="B34" s="644" t="s">
        <v>323</v>
      </c>
      <c r="C34" s="645"/>
      <c r="D34" s="645"/>
      <c r="E34" s="645"/>
      <c r="F34" s="645"/>
      <c r="G34" s="645"/>
      <c r="H34" s="645"/>
      <c r="I34" s="645"/>
      <c r="J34" s="645"/>
      <c r="K34" s="645"/>
      <c r="L34" s="645"/>
      <c r="M34" s="645"/>
      <c r="N34" s="645"/>
      <c r="O34" s="645"/>
      <c r="P34" s="645"/>
      <c r="Q34" s="646"/>
      <c r="R34" s="647">
        <v>45762</v>
      </c>
      <c r="S34" s="648"/>
      <c r="T34" s="648"/>
      <c r="U34" s="648"/>
      <c r="V34" s="648"/>
      <c r="W34" s="648"/>
      <c r="X34" s="648"/>
      <c r="Y34" s="649"/>
      <c r="Z34" s="650">
        <v>0.6</v>
      </c>
      <c r="AA34" s="650"/>
      <c r="AB34" s="650"/>
      <c r="AC34" s="650"/>
      <c r="AD34" s="651">
        <v>15634</v>
      </c>
      <c r="AE34" s="651"/>
      <c r="AF34" s="651"/>
      <c r="AG34" s="651"/>
      <c r="AH34" s="651"/>
      <c r="AI34" s="651"/>
      <c r="AJ34" s="651"/>
      <c r="AK34" s="651"/>
      <c r="AL34" s="652">
        <v>0.4</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939100</v>
      </c>
      <c r="CS34" s="648"/>
      <c r="CT34" s="648"/>
      <c r="CU34" s="648"/>
      <c r="CV34" s="648"/>
      <c r="CW34" s="648"/>
      <c r="CX34" s="648"/>
      <c r="CY34" s="649"/>
      <c r="CZ34" s="652">
        <v>12.2</v>
      </c>
      <c r="DA34" s="684"/>
      <c r="DB34" s="684"/>
      <c r="DC34" s="686"/>
      <c r="DD34" s="656">
        <v>683919</v>
      </c>
      <c r="DE34" s="648"/>
      <c r="DF34" s="648"/>
      <c r="DG34" s="648"/>
      <c r="DH34" s="648"/>
      <c r="DI34" s="648"/>
      <c r="DJ34" s="648"/>
      <c r="DK34" s="649"/>
      <c r="DL34" s="656">
        <v>435188</v>
      </c>
      <c r="DM34" s="648"/>
      <c r="DN34" s="648"/>
      <c r="DO34" s="648"/>
      <c r="DP34" s="648"/>
      <c r="DQ34" s="648"/>
      <c r="DR34" s="648"/>
      <c r="DS34" s="648"/>
      <c r="DT34" s="648"/>
      <c r="DU34" s="648"/>
      <c r="DV34" s="649"/>
      <c r="DW34" s="652">
        <v>10.199999999999999</v>
      </c>
      <c r="DX34" s="684"/>
      <c r="DY34" s="684"/>
      <c r="DZ34" s="684"/>
      <c r="EA34" s="684"/>
      <c r="EB34" s="684"/>
      <c r="EC34" s="685"/>
    </row>
    <row r="35" spans="2:133" ht="11.25" customHeight="1" x14ac:dyDescent="0.15">
      <c r="B35" s="644" t="s">
        <v>325</v>
      </c>
      <c r="C35" s="645"/>
      <c r="D35" s="645"/>
      <c r="E35" s="645"/>
      <c r="F35" s="645"/>
      <c r="G35" s="645"/>
      <c r="H35" s="645"/>
      <c r="I35" s="645"/>
      <c r="J35" s="645"/>
      <c r="K35" s="645"/>
      <c r="L35" s="645"/>
      <c r="M35" s="645"/>
      <c r="N35" s="645"/>
      <c r="O35" s="645"/>
      <c r="P35" s="645"/>
      <c r="Q35" s="646"/>
      <c r="R35" s="647">
        <v>148104</v>
      </c>
      <c r="S35" s="648"/>
      <c r="T35" s="648"/>
      <c r="U35" s="648"/>
      <c r="V35" s="648"/>
      <c r="W35" s="648"/>
      <c r="X35" s="648"/>
      <c r="Y35" s="649"/>
      <c r="Z35" s="650">
        <v>1.8</v>
      </c>
      <c r="AA35" s="650"/>
      <c r="AB35" s="650"/>
      <c r="AC35" s="650"/>
      <c r="AD35" s="651" t="s">
        <v>238</v>
      </c>
      <c r="AE35" s="651"/>
      <c r="AF35" s="651"/>
      <c r="AG35" s="651"/>
      <c r="AH35" s="651"/>
      <c r="AI35" s="651"/>
      <c r="AJ35" s="651"/>
      <c r="AK35" s="651"/>
      <c r="AL35" s="652" t="s">
        <v>128</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480264</v>
      </c>
      <c r="CS35" s="672"/>
      <c r="CT35" s="672"/>
      <c r="CU35" s="672"/>
      <c r="CV35" s="672"/>
      <c r="CW35" s="672"/>
      <c r="CX35" s="672"/>
      <c r="CY35" s="673"/>
      <c r="CZ35" s="652">
        <v>6.2</v>
      </c>
      <c r="DA35" s="684"/>
      <c r="DB35" s="684"/>
      <c r="DC35" s="686"/>
      <c r="DD35" s="656">
        <v>237125</v>
      </c>
      <c r="DE35" s="672"/>
      <c r="DF35" s="672"/>
      <c r="DG35" s="672"/>
      <c r="DH35" s="672"/>
      <c r="DI35" s="672"/>
      <c r="DJ35" s="672"/>
      <c r="DK35" s="673"/>
      <c r="DL35" s="656">
        <v>146728</v>
      </c>
      <c r="DM35" s="672"/>
      <c r="DN35" s="672"/>
      <c r="DO35" s="672"/>
      <c r="DP35" s="672"/>
      <c r="DQ35" s="672"/>
      <c r="DR35" s="672"/>
      <c r="DS35" s="672"/>
      <c r="DT35" s="672"/>
      <c r="DU35" s="672"/>
      <c r="DV35" s="673"/>
      <c r="DW35" s="652">
        <v>3.4</v>
      </c>
      <c r="DX35" s="684"/>
      <c r="DY35" s="684"/>
      <c r="DZ35" s="684"/>
      <c r="EA35" s="684"/>
      <c r="EB35" s="684"/>
      <c r="EC35" s="685"/>
    </row>
    <row r="36" spans="2:133" ht="11.25" customHeight="1" x14ac:dyDescent="0.15">
      <c r="B36" s="644" t="s">
        <v>329</v>
      </c>
      <c r="C36" s="645"/>
      <c r="D36" s="645"/>
      <c r="E36" s="645"/>
      <c r="F36" s="645"/>
      <c r="G36" s="645"/>
      <c r="H36" s="645"/>
      <c r="I36" s="645"/>
      <c r="J36" s="645"/>
      <c r="K36" s="645"/>
      <c r="L36" s="645"/>
      <c r="M36" s="645"/>
      <c r="N36" s="645"/>
      <c r="O36" s="645"/>
      <c r="P36" s="645"/>
      <c r="Q36" s="646"/>
      <c r="R36" s="647">
        <v>286741</v>
      </c>
      <c r="S36" s="648"/>
      <c r="T36" s="648"/>
      <c r="U36" s="648"/>
      <c r="V36" s="648"/>
      <c r="W36" s="648"/>
      <c r="X36" s="648"/>
      <c r="Y36" s="649"/>
      <c r="Z36" s="650">
        <v>3.5</v>
      </c>
      <c r="AA36" s="650"/>
      <c r="AB36" s="650"/>
      <c r="AC36" s="650"/>
      <c r="AD36" s="651" t="s">
        <v>238</v>
      </c>
      <c r="AE36" s="651"/>
      <c r="AF36" s="651"/>
      <c r="AG36" s="651"/>
      <c r="AH36" s="651"/>
      <c r="AI36" s="651"/>
      <c r="AJ36" s="651"/>
      <c r="AK36" s="651"/>
      <c r="AL36" s="652" t="s">
        <v>128</v>
      </c>
      <c r="AM36" s="653"/>
      <c r="AN36" s="653"/>
      <c r="AO36" s="654"/>
      <c r="AP36" s="235"/>
      <c r="AQ36" s="721" t="s">
        <v>330</v>
      </c>
      <c r="AR36" s="722"/>
      <c r="AS36" s="722"/>
      <c r="AT36" s="722"/>
      <c r="AU36" s="722"/>
      <c r="AV36" s="722"/>
      <c r="AW36" s="722"/>
      <c r="AX36" s="722"/>
      <c r="AY36" s="723"/>
      <c r="AZ36" s="636">
        <v>1174761</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106659</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2218089</v>
      </c>
      <c r="CS36" s="648"/>
      <c r="CT36" s="648"/>
      <c r="CU36" s="648"/>
      <c r="CV36" s="648"/>
      <c r="CW36" s="648"/>
      <c r="CX36" s="648"/>
      <c r="CY36" s="649"/>
      <c r="CZ36" s="652">
        <v>28.7</v>
      </c>
      <c r="DA36" s="684"/>
      <c r="DB36" s="684"/>
      <c r="DC36" s="686"/>
      <c r="DD36" s="656">
        <v>1334749</v>
      </c>
      <c r="DE36" s="648"/>
      <c r="DF36" s="648"/>
      <c r="DG36" s="648"/>
      <c r="DH36" s="648"/>
      <c r="DI36" s="648"/>
      <c r="DJ36" s="648"/>
      <c r="DK36" s="649"/>
      <c r="DL36" s="656">
        <v>748676</v>
      </c>
      <c r="DM36" s="648"/>
      <c r="DN36" s="648"/>
      <c r="DO36" s="648"/>
      <c r="DP36" s="648"/>
      <c r="DQ36" s="648"/>
      <c r="DR36" s="648"/>
      <c r="DS36" s="648"/>
      <c r="DT36" s="648"/>
      <c r="DU36" s="648"/>
      <c r="DV36" s="649"/>
      <c r="DW36" s="652">
        <v>17.600000000000001</v>
      </c>
      <c r="DX36" s="684"/>
      <c r="DY36" s="684"/>
      <c r="DZ36" s="684"/>
      <c r="EA36" s="684"/>
      <c r="EB36" s="684"/>
      <c r="EC36" s="685"/>
    </row>
    <row r="37" spans="2:133" ht="11.25" customHeight="1" x14ac:dyDescent="0.15">
      <c r="B37" s="644" t="s">
        <v>333</v>
      </c>
      <c r="C37" s="645"/>
      <c r="D37" s="645"/>
      <c r="E37" s="645"/>
      <c r="F37" s="645"/>
      <c r="G37" s="645"/>
      <c r="H37" s="645"/>
      <c r="I37" s="645"/>
      <c r="J37" s="645"/>
      <c r="K37" s="645"/>
      <c r="L37" s="645"/>
      <c r="M37" s="645"/>
      <c r="N37" s="645"/>
      <c r="O37" s="645"/>
      <c r="P37" s="645"/>
      <c r="Q37" s="646"/>
      <c r="R37" s="647">
        <v>489093</v>
      </c>
      <c r="S37" s="648"/>
      <c r="T37" s="648"/>
      <c r="U37" s="648"/>
      <c r="V37" s="648"/>
      <c r="W37" s="648"/>
      <c r="X37" s="648"/>
      <c r="Y37" s="649"/>
      <c r="Z37" s="650">
        <v>6</v>
      </c>
      <c r="AA37" s="650"/>
      <c r="AB37" s="650"/>
      <c r="AC37" s="650"/>
      <c r="AD37" s="651" t="s">
        <v>128</v>
      </c>
      <c r="AE37" s="651"/>
      <c r="AF37" s="651"/>
      <c r="AG37" s="651"/>
      <c r="AH37" s="651"/>
      <c r="AI37" s="651"/>
      <c r="AJ37" s="651"/>
      <c r="AK37" s="651"/>
      <c r="AL37" s="652" t="s">
        <v>128</v>
      </c>
      <c r="AM37" s="653"/>
      <c r="AN37" s="653"/>
      <c r="AO37" s="654"/>
      <c r="AQ37" s="725" t="s">
        <v>334</v>
      </c>
      <c r="AR37" s="726"/>
      <c r="AS37" s="726"/>
      <c r="AT37" s="726"/>
      <c r="AU37" s="726"/>
      <c r="AV37" s="726"/>
      <c r="AW37" s="726"/>
      <c r="AX37" s="726"/>
      <c r="AY37" s="727"/>
      <c r="AZ37" s="647">
        <v>424022</v>
      </c>
      <c r="BA37" s="648"/>
      <c r="BB37" s="648"/>
      <c r="BC37" s="648"/>
      <c r="BD37" s="672"/>
      <c r="BE37" s="672"/>
      <c r="BF37" s="702"/>
      <c r="BG37" s="662" t="s">
        <v>335</v>
      </c>
      <c r="BH37" s="663"/>
      <c r="BI37" s="663"/>
      <c r="BJ37" s="663"/>
      <c r="BK37" s="663"/>
      <c r="BL37" s="663"/>
      <c r="BM37" s="663"/>
      <c r="BN37" s="663"/>
      <c r="BO37" s="663"/>
      <c r="BP37" s="663"/>
      <c r="BQ37" s="663"/>
      <c r="BR37" s="663"/>
      <c r="BS37" s="663"/>
      <c r="BT37" s="663"/>
      <c r="BU37" s="664"/>
      <c r="BV37" s="647">
        <v>97703</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330368</v>
      </c>
      <c r="CS37" s="672"/>
      <c r="CT37" s="672"/>
      <c r="CU37" s="672"/>
      <c r="CV37" s="672"/>
      <c r="CW37" s="672"/>
      <c r="CX37" s="672"/>
      <c r="CY37" s="673"/>
      <c r="CZ37" s="652">
        <v>4.3</v>
      </c>
      <c r="DA37" s="684"/>
      <c r="DB37" s="684"/>
      <c r="DC37" s="686"/>
      <c r="DD37" s="656">
        <v>328026</v>
      </c>
      <c r="DE37" s="672"/>
      <c r="DF37" s="672"/>
      <c r="DG37" s="672"/>
      <c r="DH37" s="672"/>
      <c r="DI37" s="672"/>
      <c r="DJ37" s="672"/>
      <c r="DK37" s="673"/>
      <c r="DL37" s="656">
        <v>328026</v>
      </c>
      <c r="DM37" s="672"/>
      <c r="DN37" s="672"/>
      <c r="DO37" s="672"/>
      <c r="DP37" s="672"/>
      <c r="DQ37" s="672"/>
      <c r="DR37" s="672"/>
      <c r="DS37" s="672"/>
      <c r="DT37" s="672"/>
      <c r="DU37" s="672"/>
      <c r="DV37" s="673"/>
      <c r="DW37" s="652">
        <v>7.7</v>
      </c>
      <c r="DX37" s="684"/>
      <c r="DY37" s="684"/>
      <c r="DZ37" s="684"/>
      <c r="EA37" s="684"/>
      <c r="EB37" s="684"/>
      <c r="EC37" s="685"/>
    </row>
    <row r="38" spans="2:133" ht="11.25" customHeight="1" x14ac:dyDescent="0.15">
      <c r="B38" s="644" t="s">
        <v>337</v>
      </c>
      <c r="C38" s="645"/>
      <c r="D38" s="645"/>
      <c r="E38" s="645"/>
      <c r="F38" s="645"/>
      <c r="G38" s="645"/>
      <c r="H38" s="645"/>
      <c r="I38" s="645"/>
      <c r="J38" s="645"/>
      <c r="K38" s="645"/>
      <c r="L38" s="645"/>
      <c r="M38" s="645"/>
      <c r="N38" s="645"/>
      <c r="O38" s="645"/>
      <c r="P38" s="645"/>
      <c r="Q38" s="646"/>
      <c r="R38" s="647">
        <v>19993</v>
      </c>
      <c r="S38" s="648"/>
      <c r="T38" s="648"/>
      <c r="U38" s="648"/>
      <c r="V38" s="648"/>
      <c r="W38" s="648"/>
      <c r="X38" s="648"/>
      <c r="Y38" s="649"/>
      <c r="Z38" s="650">
        <v>0.2</v>
      </c>
      <c r="AA38" s="650"/>
      <c r="AB38" s="650"/>
      <c r="AC38" s="650"/>
      <c r="AD38" s="651">
        <v>140</v>
      </c>
      <c r="AE38" s="651"/>
      <c r="AF38" s="651"/>
      <c r="AG38" s="651"/>
      <c r="AH38" s="651"/>
      <c r="AI38" s="651"/>
      <c r="AJ38" s="651"/>
      <c r="AK38" s="651"/>
      <c r="AL38" s="652">
        <v>0</v>
      </c>
      <c r="AM38" s="653"/>
      <c r="AN38" s="653"/>
      <c r="AO38" s="654"/>
      <c r="AQ38" s="725" t="s">
        <v>338</v>
      </c>
      <c r="AR38" s="726"/>
      <c r="AS38" s="726"/>
      <c r="AT38" s="726"/>
      <c r="AU38" s="726"/>
      <c r="AV38" s="726"/>
      <c r="AW38" s="726"/>
      <c r="AX38" s="726"/>
      <c r="AY38" s="727"/>
      <c r="AZ38" s="647">
        <v>177353</v>
      </c>
      <c r="BA38" s="648"/>
      <c r="BB38" s="648"/>
      <c r="BC38" s="648"/>
      <c r="BD38" s="672"/>
      <c r="BE38" s="672"/>
      <c r="BF38" s="702"/>
      <c r="BG38" s="662" t="s">
        <v>339</v>
      </c>
      <c r="BH38" s="663"/>
      <c r="BI38" s="663"/>
      <c r="BJ38" s="663"/>
      <c r="BK38" s="663"/>
      <c r="BL38" s="663"/>
      <c r="BM38" s="663"/>
      <c r="BN38" s="663"/>
      <c r="BO38" s="663"/>
      <c r="BP38" s="663"/>
      <c r="BQ38" s="663"/>
      <c r="BR38" s="663"/>
      <c r="BS38" s="663"/>
      <c r="BT38" s="663"/>
      <c r="BU38" s="664"/>
      <c r="BV38" s="647">
        <v>945</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565704</v>
      </c>
      <c r="CS38" s="648"/>
      <c r="CT38" s="648"/>
      <c r="CU38" s="648"/>
      <c r="CV38" s="648"/>
      <c r="CW38" s="648"/>
      <c r="CX38" s="648"/>
      <c r="CY38" s="649"/>
      <c r="CZ38" s="652">
        <v>7.3</v>
      </c>
      <c r="DA38" s="684"/>
      <c r="DB38" s="684"/>
      <c r="DC38" s="686"/>
      <c r="DD38" s="656">
        <v>512262</v>
      </c>
      <c r="DE38" s="648"/>
      <c r="DF38" s="648"/>
      <c r="DG38" s="648"/>
      <c r="DH38" s="648"/>
      <c r="DI38" s="648"/>
      <c r="DJ38" s="648"/>
      <c r="DK38" s="649"/>
      <c r="DL38" s="656">
        <v>434882</v>
      </c>
      <c r="DM38" s="648"/>
      <c r="DN38" s="648"/>
      <c r="DO38" s="648"/>
      <c r="DP38" s="648"/>
      <c r="DQ38" s="648"/>
      <c r="DR38" s="648"/>
      <c r="DS38" s="648"/>
      <c r="DT38" s="648"/>
      <c r="DU38" s="648"/>
      <c r="DV38" s="649"/>
      <c r="DW38" s="652">
        <v>10.199999999999999</v>
      </c>
      <c r="DX38" s="684"/>
      <c r="DY38" s="684"/>
      <c r="DZ38" s="684"/>
      <c r="EA38" s="684"/>
      <c r="EB38" s="684"/>
      <c r="EC38" s="685"/>
    </row>
    <row r="39" spans="2:133" ht="11.25" customHeight="1" x14ac:dyDescent="0.15">
      <c r="B39" s="644" t="s">
        <v>341</v>
      </c>
      <c r="C39" s="645"/>
      <c r="D39" s="645"/>
      <c r="E39" s="645"/>
      <c r="F39" s="645"/>
      <c r="G39" s="645"/>
      <c r="H39" s="645"/>
      <c r="I39" s="645"/>
      <c r="J39" s="645"/>
      <c r="K39" s="645"/>
      <c r="L39" s="645"/>
      <c r="M39" s="645"/>
      <c r="N39" s="645"/>
      <c r="O39" s="645"/>
      <c r="P39" s="645"/>
      <c r="Q39" s="646"/>
      <c r="R39" s="647">
        <v>613300</v>
      </c>
      <c r="S39" s="648"/>
      <c r="T39" s="648"/>
      <c r="U39" s="648"/>
      <c r="V39" s="648"/>
      <c r="W39" s="648"/>
      <c r="X39" s="648"/>
      <c r="Y39" s="649"/>
      <c r="Z39" s="650">
        <v>7.5</v>
      </c>
      <c r="AA39" s="650"/>
      <c r="AB39" s="650"/>
      <c r="AC39" s="650"/>
      <c r="AD39" s="651" t="s">
        <v>238</v>
      </c>
      <c r="AE39" s="651"/>
      <c r="AF39" s="651"/>
      <c r="AG39" s="651"/>
      <c r="AH39" s="651"/>
      <c r="AI39" s="651"/>
      <c r="AJ39" s="651"/>
      <c r="AK39" s="651"/>
      <c r="AL39" s="652" t="s">
        <v>238</v>
      </c>
      <c r="AM39" s="653"/>
      <c r="AN39" s="653"/>
      <c r="AO39" s="654"/>
      <c r="AQ39" s="725" t="s">
        <v>342</v>
      </c>
      <c r="AR39" s="726"/>
      <c r="AS39" s="726"/>
      <c r="AT39" s="726"/>
      <c r="AU39" s="726"/>
      <c r="AV39" s="726"/>
      <c r="AW39" s="726"/>
      <c r="AX39" s="726"/>
      <c r="AY39" s="727"/>
      <c r="AZ39" s="647">
        <v>138995</v>
      </c>
      <c r="BA39" s="648"/>
      <c r="BB39" s="648"/>
      <c r="BC39" s="648"/>
      <c r="BD39" s="672"/>
      <c r="BE39" s="672"/>
      <c r="BF39" s="702"/>
      <c r="BG39" s="662" t="s">
        <v>343</v>
      </c>
      <c r="BH39" s="663"/>
      <c r="BI39" s="663"/>
      <c r="BJ39" s="663"/>
      <c r="BK39" s="663"/>
      <c r="BL39" s="663"/>
      <c r="BM39" s="663"/>
      <c r="BN39" s="663"/>
      <c r="BO39" s="663"/>
      <c r="BP39" s="663"/>
      <c r="BQ39" s="663"/>
      <c r="BR39" s="663"/>
      <c r="BS39" s="663"/>
      <c r="BT39" s="663"/>
      <c r="BU39" s="664"/>
      <c r="BV39" s="647">
        <v>1357</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416015</v>
      </c>
      <c r="CS39" s="672"/>
      <c r="CT39" s="672"/>
      <c r="CU39" s="672"/>
      <c r="CV39" s="672"/>
      <c r="CW39" s="672"/>
      <c r="CX39" s="672"/>
      <c r="CY39" s="673"/>
      <c r="CZ39" s="652">
        <v>5.4</v>
      </c>
      <c r="DA39" s="684"/>
      <c r="DB39" s="684"/>
      <c r="DC39" s="686"/>
      <c r="DD39" s="656">
        <v>267224</v>
      </c>
      <c r="DE39" s="672"/>
      <c r="DF39" s="672"/>
      <c r="DG39" s="672"/>
      <c r="DH39" s="672"/>
      <c r="DI39" s="672"/>
      <c r="DJ39" s="672"/>
      <c r="DK39" s="673"/>
      <c r="DL39" s="656" t="s">
        <v>128</v>
      </c>
      <c r="DM39" s="672"/>
      <c r="DN39" s="672"/>
      <c r="DO39" s="672"/>
      <c r="DP39" s="672"/>
      <c r="DQ39" s="672"/>
      <c r="DR39" s="672"/>
      <c r="DS39" s="672"/>
      <c r="DT39" s="672"/>
      <c r="DU39" s="672"/>
      <c r="DV39" s="673"/>
      <c r="DW39" s="652" t="s">
        <v>128</v>
      </c>
      <c r="DX39" s="684"/>
      <c r="DY39" s="684"/>
      <c r="DZ39" s="684"/>
      <c r="EA39" s="684"/>
      <c r="EB39" s="684"/>
      <c r="EC39" s="685"/>
    </row>
    <row r="40" spans="2:133" ht="11.25" customHeight="1" x14ac:dyDescent="0.15">
      <c r="B40" s="644" t="s">
        <v>345</v>
      </c>
      <c r="C40" s="645"/>
      <c r="D40" s="645"/>
      <c r="E40" s="645"/>
      <c r="F40" s="645"/>
      <c r="G40" s="645"/>
      <c r="H40" s="645"/>
      <c r="I40" s="645"/>
      <c r="J40" s="645"/>
      <c r="K40" s="645"/>
      <c r="L40" s="645"/>
      <c r="M40" s="645"/>
      <c r="N40" s="645"/>
      <c r="O40" s="645"/>
      <c r="P40" s="645"/>
      <c r="Q40" s="646"/>
      <c r="R40" s="647" t="s">
        <v>238</v>
      </c>
      <c r="S40" s="648"/>
      <c r="T40" s="648"/>
      <c r="U40" s="648"/>
      <c r="V40" s="648"/>
      <c r="W40" s="648"/>
      <c r="X40" s="648"/>
      <c r="Y40" s="649"/>
      <c r="Z40" s="650" t="s">
        <v>238</v>
      </c>
      <c r="AA40" s="650"/>
      <c r="AB40" s="650"/>
      <c r="AC40" s="650"/>
      <c r="AD40" s="651" t="s">
        <v>238</v>
      </c>
      <c r="AE40" s="651"/>
      <c r="AF40" s="651"/>
      <c r="AG40" s="651"/>
      <c r="AH40" s="651"/>
      <c r="AI40" s="651"/>
      <c r="AJ40" s="651"/>
      <c r="AK40" s="651"/>
      <c r="AL40" s="652" t="s">
        <v>128</v>
      </c>
      <c r="AM40" s="653"/>
      <c r="AN40" s="653"/>
      <c r="AO40" s="654"/>
      <c r="AQ40" s="725" t="s">
        <v>346</v>
      </c>
      <c r="AR40" s="726"/>
      <c r="AS40" s="726"/>
      <c r="AT40" s="726"/>
      <c r="AU40" s="726"/>
      <c r="AV40" s="726"/>
      <c r="AW40" s="726"/>
      <c r="AX40" s="726"/>
      <c r="AY40" s="727"/>
      <c r="AZ40" s="647">
        <v>61500</v>
      </c>
      <c r="BA40" s="648"/>
      <c r="BB40" s="648"/>
      <c r="BC40" s="648"/>
      <c r="BD40" s="672"/>
      <c r="BE40" s="672"/>
      <c r="BF40" s="702"/>
      <c r="BG40" s="728" t="s">
        <v>347</v>
      </c>
      <c r="BH40" s="729"/>
      <c r="BI40" s="729"/>
      <c r="BJ40" s="729"/>
      <c r="BK40" s="729"/>
      <c r="BL40" s="236"/>
      <c r="BM40" s="663" t="s">
        <v>348</v>
      </c>
      <c r="BN40" s="663"/>
      <c r="BO40" s="663"/>
      <c r="BP40" s="663"/>
      <c r="BQ40" s="663"/>
      <c r="BR40" s="663"/>
      <c r="BS40" s="663"/>
      <c r="BT40" s="663"/>
      <c r="BU40" s="664"/>
      <c r="BV40" s="647">
        <v>83</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9074</v>
      </c>
      <c r="CS40" s="648"/>
      <c r="CT40" s="648"/>
      <c r="CU40" s="648"/>
      <c r="CV40" s="648"/>
      <c r="CW40" s="648"/>
      <c r="CX40" s="648"/>
      <c r="CY40" s="649"/>
      <c r="CZ40" s="652">
        <v>0.1</v>
      </c>
      <c r="DA40" s="684"/>
      <c r="DB40" s="684"/>
      <c r="DC40" s="686"/>
      <c r="DD40" s="656">
        <v>3074</v>
      </c>
      <c r="DE40" s="648"/>
      <c r="DF40" s="648"/>
      <c r="DG40" s="648"/>
      <c r="DH40" s="648"/>
      <c r="DI40" s="648"/>
      <c r="DJ40" s="648"/>
      <c r="DK40" s="649"/>
      <c r="DL40" s="656" t="s">
        <v>238</v>
      </c>
      <c r="DM40" s="648"/>
      <c r="DN40" s="648"/>
      <c r="DO40" s="648"/>
      <c r="DP40" s="648"/>
      <c r="DQ40" s="648"/>
      <c r="DR40" s="648"/>
      <c r="DS40" s="648"/>
      <c r="DT40" s="648"/>
      <c r="DU40" s="648"/>
      <c r="DV40" s="649"/>
      <c r="DW40" s="652" t="s">
        <v>238</v>
      </c>
      <c r="DX40" s="684"/>
      <c r="DY40" s="684"/>
      <c r="DZ40" s="684"/>
      <c r="EA40" s="684"/>
      <c r="EB40" s="684"/>
      <c r="EC40" s="685"/>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238</v>
      </c>
      <c r="S41" s="648"/>
      <c r="T41" s="648"/>
      <c r="U41" s="648"/>
      <c r="V41" s="648"/>
      <c r="W41" s="648"/>
      <c r="X41" s="648"/>
      <c r="Y41" s="649"/>
      <c r="Z41" s="650" t="s">
        <v>128</v>
      </c>
      <c r="AA41" s="650"/>
      <c r="AB41" s="650"/>
      <c r="AC41" s="650"/>
      <c r="AD41" s="651" t="s">
        <v>238</v>
      </c>
      <c r="AE41" s="651"/>
      <c r="AF41" s="651"/>
      <c r="AG41" s="651"/>
      <c r="AH41" s="651"/>
      <c r="AI41" s="651"/>
      <c r="AJ41" s="651"/>
      <c r="AK41" s="651"/>
      <c r="AL41" s="652" t="s">
        <v>238</v>
      </c>
      <c r="AM41" s="653"/>
      <c r="AN41" s="653"/>
      <c r="AO41" s="654"/>
      <c r="AQ41" s="725" t="s">
        <v>351</v>
      </c>
      <c r="AR41" s="726"/>
      <c r="AS41" s="726"/>
      <c r="AT41" s="726"/>
      <c r="AU41" s="726"/>
      <c r="AV41" s="726"/>
      <c r="AW41" s="726"/>
      <c r="AX41" s="726"/>
      <c r="AY41" s="727"/>
      <c r="AZ41" s="647">
        <v>63892</v>
      </c>
      <c r="BA41" s="648"/>
      <c r="BB41" s="648"/>
      <c r="BC41" s="648"/>
      <c r="BD41" s="672"/>
      <c r="BE41" s="672"/>
      <c r="BF41" s="702"/>
      <c r="BG41" s="728"/>
      <c r="BH41" s="729"/>
      <c r="BI41" s="729"/>
      <c r="BJ41" s="729"/>
      <c r="BK41" s="729"/>
      <c r="BL41" s="236"/>
      <c r="BM41" s="663" t="s">
        <v>352</v>
      </c>
      <c r="BN41" s="663"/>
      <c r="BO41" s="663"/>
      <c r="BP41" s="663"/>
      <c r="BQ41" s="663"/>
      <c r="BR41" s="663"/>
      <c r="BS41" s="663"/>
      <c r="BT41" s="663"/>
      <c r="BU41" s="664"/>
      <c r="BV41" s="647">
        <v>1</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128</v>
      </c>
      <c r="CS41" s="672"/>
      <c r="CT41" s="672"/>
      <c r="CU41" s="672"/>
      <c r="CV41" s="672"/>
      <c r="CW41" s="672"/>
      <c r="CX41" s="672"/>
      <c r="CY41" s="673"/>
      <c r="CZ41" s="652" t="s">
        <v>128</v>
      </c>
      <c r="DA41" s="684"/>
      <c r="DB41" s="684"/>
      <c r="DC41" s="686"/>
      <c r="DD41" s="656" t="s">
        <v>128</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354</v>
      </c>
      <c r="C42" s="645"/>
      <c r="D42" s="645"/>
      <c r="E42" s="645"/>
      <c r="F42" s="645"/>
      <c r="G42" s="645"/>
      <c r="H42" s="645"/>
      <c r="I42" s="645"/>
      <c r="J42" s="645"/>
      <c r="K42" s="645"/>
      <c r="L42" s="645"/>
      <c r="M42" s="645"/>
      <c r="N42" s="645"/>
      <c r="O42" s="645"/>
      <c r="P42" s="645"/>
      <c r="Q42" s="646"/>
      <c r="R42" s="647">
        <v>128100</v>
      </c>
      <c r="S42" s="648"/>
      <c r="T42" s="648"/>
      <c r="U42" s="648"/>
      <c r="V42" s="648"/>
      <c r="W42" s="648"/>
      <c r="X42" s="648"/>
      <c r="Y42" s="649"/>
      <c r="Z42" s="650">
        <v>1.6</v>
      </c>
      <c r="AA42" s="650"/>
      <c r="AB42" s="650"/>
      <c r="AC42" s="650"/>
      <c r="AD42" s="651" t="s">
        <v>128</v>
      </c>
      <c r="AE42" s="651"/>
      <c r="AF42" s="651"/>
      <c r="AG42" s="651"/>
      <c r="AH42" s="651"/>
      <c r="AI42" s="651"/>
      <c r="AJ42" s="651"/>
      <c r="AK42" s="651"/>
      <c r="AL42" s="652" t="s">
        <v>128</v>
      </c>
      <c r="AM42" s="653"/>
      <c r="AN42" s="653"/>
      <c r="AO42" s="654"/>
      <c r="AQ42" s="746" t="s">
        <v>355</v>
      </c>
      <c r="AR42" s="747"/>
      <c r="AS42" s="747"/>
      <c r="AT42" s="747"/>
      <c r="AU42" s="747"/>
      <c r="AV42" s="747"/>
      <c r="AW42" s="747"/>
      <c r="AX42" s="747"/>
      <c r="AY42" s="748"/>
      <c r="AZ42" s="738">
        <v>308999</v>
      </c>
      <c r="BA42" s="739"/>
      <c r="BB42" s="739"/>
      <c r="BC42" s="739"/>
      <c r="BD42" s="718"/>
      <c r="BE42" s="718"/>
      <c r="BF42" s="720"/>
      <c r="BG42" s="730"/>
      <c r="BH42" s="731"/>
      <c r="BI42" s="731"/>
      <c r="BJ42" s="731"/>
      <c r="BK42" s="731"/>
      <c r="BL42" s="237"/>
      <c r="BM42" s="675" t="s">
        <v>356</v>
      </c>
      <c r="BN42" s="675"/>
      <c r="BO42" s="675"/>
      <c r="BP42" s="675"/>
      <c r="BQ42" s="675"/>
      <c r="BR42" s="675"/>
      <c r="BS42" s="675"/>
      <c r="BT42" s="675"/>
      <c r="BU42" s="676"/>
      <c r="BV42" s="738">
        <v>338</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636203</v>
      </c>
      <c r="CS42" s="648"/>
      <c r="CT42" s="648"/>
      <c r="CU42" s="648"/>
      <c r="CV42" s="648"/>
      <c r="CW42" s="648"/>
      <c r="CX42" s="648"/>
      <c r="CY42" s="649"/>
      <c r="CZ42" s="652">
        <v>8.1999999999999993</v>
      </c>
      <c r="DA42" s="653"/>
      <c r="DB42" s="653"/>
      <c r="DC42" s="665"/>
      <c r="DD42" s="656">
        <v>94788</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358</v>
      </c>
      <c r="C43" s="689"/>
      <c r="D43" s="689"/>
      <c r="E43" s="689"/>
      <c r="F43" s="689"/>
      <c r="G43" s="689"/>
      <c r="H43" s="689"/>
      <c r="I43" s="689"/>
      <c r="J43" s="689"/>
      <c r="K43" s="689"/>
      <c r="L43" s="689"/>
      <c r="M43" s="689"/>
      <c r="N43" s="689"/>
      <c r="O43" s="689"/>
      <c r="P43" s="689"/>
      <c r="Q43" s="690"/>
      <c r="R43" s="738">
        <v>8191573</v>
      </c>
      <c r="S43" s="739"/>
      <c r="T43" s="739"/>
      <c r="U43" s="739"/>
      <c r="V43" s="739"/>
      <c r="W43" s="739"/>
      <c r="X43" s="739"/>
      <c r="Y43" s="740"/>
      <c r="Z43" s="741">
        <v>100</v>
      </c>
      <c r="AA43" s="741"/>
      <c r="AB43" s="741"/>
      <c r="AC43" s="741"/>
      <c r="AD43" s="742">
        <v>4128897</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4065</v>
      </c>
      <c r="CS43" s="672"/>
      <c r="CT43" s="672"/>
      <c r="CU43" s="672"/>
      <c r="CV43" s="672"/>
      <c r="CW43" s="672"/>
      <c r="CX43" s="672"/>
      <c r="CY43" s="673"/>
      <c r="CZ43" s="652">
        <v>0.1</v>
      </c>
      <c r="DA43" s="684"/>
      <c r="DB43" s="684"/>
      <c r="DC43" s="686"/>
      <c r="DD43" s="656">
        <v>4065</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360</v>
      </c>
      <c r="CG44" s="645"/>
      <c r="CH44" s="645"/>
      <c r="CI44" s="645"/>
      <c r="CJ44" s="645"/>
      <c r="CK44" s="645"/>
      <c r="CL44" s="645"/>
      <c r="CM44" s="645"/>
      <c r="CN44" s="645"/>
      <c r="CO44" s="645"/>
      <c r="CP44" s="645"/>
      <c r="CQ44" s="646"/>
      <c r="CR44" s="647">
        <v>579019</v>
      </c>
      <c r="CS44" s="648"/>
      <c r="CT44" s="648"/>
      <c r="CU44" s="648"/>
      <c r="CV44" s="648"/>
      <c r="CW44" s="648"/>
      <c r="CX44" s="648"/>
      <c r="CY44" s="649"/>
      <c r="CZ44" s="652">
        <v>7.5</v>
      </c>
      <c r="DA44" s="653"/>
      <c r="DB44" s="653"/>
      <c r="DC44" s="665"/>
      <c r="DD44" s="656">
        <v>77037</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205769</v>
      </c>
      <c r="CS45" s="672"/>
      <c r="CT45" s="672"/>
      <c r="CU45" s="672"/>
      <c r="CV45" s="672"/>
      <c r="CW45" s="672"/>
      <c r="CX45" s="672"/>
      <c r="CY45" s="673"/>
      <c r="CZ45" s="652">
        <v>2.7</v>
      </c>
      <c r="DA45" s="684"/>
      <c r="DB45" s="684"/>
      <c r="DC45" s="686"/>
      <c r="DD45" s="656">
        <v>6263</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371341</v>
      </c>
      <c r="CS46" s="648"/>
      <c r="CT46" s="648"/>
      <c r="CU46" s="648"/>
      <c r="CV46" s="648"/>
      <c r="CW46" s="648"/>
      <c r="CX46" s="648"/>
      <c r="CY46" s="649"/>
      <c r="CZ46" s="652">
        <v>4.8</v>
      </c>
      <c r="DA46" s="653"/>
      <c r="DB46" s="653"/>
      <c r="DC46" s="665"/>
      <c r="DD46" s="656">
        <v>68865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v>57184</v>
      </c>
      <c r="CS47" s="672"/>
      <c r="CT47" s="672"/>
      <c r="CU47" s="672"/>
      <c r="CV47" s="672"/>
      <c r="CW47" s="672"/>
      <c r="CX47" s="672"/>
      <c r="CY47" s="673"/>
      <c r="CZ47" s="652">
        <v>0.7</v>
      </c>
      <c r="DA47" s="684"/>
      <c r="DB47" s="684"/>
      <c r="DC47" s="686"/>
      <c r="DD47" s="656">
        <v>17751</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238</v>
      </c>
      <c r="CS48" s="648"/>
      <c r="CT48" s="648"/>
      <c r="CU48" s="648"/>
      <c r="CV48" s="648"/>
      <c r="CW48" s="648"/>
      <c r="CX48" s="648"/>
      <c r="CY48" s="649"/>
      <c r="CZ48" s="652" t="s">
        <v>238</v>
      </c>
      <c r="DA48" s="653"/>
      <c r="DB48" s="653"/>
      <c r="DC48" s="665"/>
      <c r="DD48" s="656" t="s">
        <v>238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368</v>
      </c>
      <c r="CE49" s="689"/>
      <c r="CF49" s="689"/>
      <c r="CG49" s="689"/>
      <c r="CH49" s="689"/>
      <c r="CI49" s="689"/>
      <c r="CJ49" s="689"/>
      <c r="CK49" s="689"/>
      <c r="CL49" s="689"/>
      <c r="CM49" s="689"/>
      <c r="CN49" s="689"/>
      <c r="CO49" s="689"/>
      <c r="CP49" s="689"/>
      <c r="CQ49" s="690"/>
      <c r="CR49" s="738">
        <v>7717875</v>
      </c>
      <c r="CS49" s="718"/>
      <c r="CT49" s="718"/>
      <c r="CU49" s="718"/>
      <c r="CV49" s="718"/>
      <c r="CW49" s="718"/>
      <c r="CX49" s="718"/>
      <c r="CY49" s="749"/>
      <c r="CZ49" s="743">
        <v>100</v>
      </c>
      <c r="DA49" s="750"/>
      <c r="DB49" s="750"/>
      <c r="DC49" s="751"/>
      <c r="DD49" s="752">
        <v>5148526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abmm9m7+5lJdQZdm5JwR4xBHwF6jMPbCHRkP8f5bg43MsEQlIrzwrq0cIfqXdiaSKmOtS3yC4g9f3JO3YwRlw==" saltValue="6VRcolh23UtMo2zsokcxc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391</v>
      </c>
      <c r="C7" s="780"/>
      <c r="D7" s="780"/>
      <c r="E7" s="780"/>
      <c r="F7" s="780"/>
      <c r="G7" s="780"/>
      <c r="H7" s="780"/>
      <c r="I7" s="780"/>
      <c r="J7" s="780"/>
      <c r="K7" s="780"/>
      <c r="L7" s="780"/>
      <c r="M7" s="780"/>
      <c r="N7" s="780"/>
      <c r="O7" s="780"/>
      <c r="P7" s="781"/>
      <c r="Q7" s="782">
        <v>8192</v>
      </c>
      <c r="R7" s="783"/>
      <c r="S7" s="783"/>
      <c r="T7" s="783"/>
      <c r="U7" s="783"/>
      <c r="V7" s="783">
        <v>7718</v>
      </c>
      <c r="W7" s="783"/>
      <c r="X7" s="783"/>
      <c r="Y7" s="783"/>
      <c r="Z7" s="783"/>
      <c r="AA7" s="783">
        <v>474</v>
      </c>
      <c r="AB7" s="783"/>
      <c r="AC7" s="783"/>
      <c r="AD7" s="783"/>
      <c r="AE7" s="784"/>
      <c r="AF7" s="785">
        <v>447</v>
      </c>
      <c r="AG7" s="786"/>
      <c r="AH7" s="786"/>
      <c r="AI7" s="786"/>
      <c r="AJ7" s="787"/>
      <c r="AK7" s="822">
        <v>287</v>
      </c>
      <c r="AL7" s="823"/>
      <c r="AM7" s="823"/>
      <c r="AN7" s="823"/>
      <c r="AO7" s="823"/>
      <c r="AP7" s="823">
        <v>8107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598</v>
      </c>
      <c r="BT7" s="827"/>
      <c r="BU7" s="827"/>
      <c r="BV7" s="827"/>
      <c r="BW7" s="827"/>
      <c r="BX7" s="827"/>
      <c r="BY7" s="827"/>
      <c r="BZ7" s="827"/>
      <c r="CA7" s="827"/>
      <c r="CB7" s="827"/>
      <c r="CC7" s="827"/>
      <c r="CD7" s="827"/>
      <c r="CE7" s="827"/>
      <c r="CF7" s="827"/>
      <c r="CG7" s="828"/>
      <c r="CH7" s="819">
        <v>4</v>
      </c>
      <c r="CI7" s="820"/>
      <c r="CJ7" s="820"/>
      <c r="CK7" s="820"/>
      <c r="CL7" s="821"/>
      <c r="CM7" s="819">
        <v>495</v>
      </c>
      <c r="CN7" s="820"/>
      <c r="CO7" s="820"/>
      <c r="CP7" s="820"/>
      <c r="CQ7" s="821"/>
      <c r="CR7" s="819">
        <v>610</v>
      </c>
      <c r="CS7" s="820"/>
      <c r="CT7" s="820"/>
      <c r="CU7" s="820"/>
      <c r="CV7" s="821"/>
      <c r="CW7" s="819">
        <v>36</v>
      </c>
      <c r="CX7" s="820"/>
      <c r="CY7" s="820"/>
      <c r="CZ7" s="820"/>
      <c r="DA7" s="821"/>
      <c r="DB7" s="819" t="s">
        <v>595</v>
      </c>
      <c r="DC7" s="820"/>
      <c r="DD7" s="820"/>
      <c r="DE7" s="820"/>
      <c r="DF7" s="821"/>
      <c r="DG7" s="819" t="s">
        <v>595</v>
      </c>
      <c r="DH7" s="820"/>
      <c r="DI7" s="820"/>
      <c r="DJ7" s="820"/>
      <c r="DK7" s="821"/>
      <c r="DL7" s="819" t="s">
        <v>595</v>
      </c>
      <c r="DM7" s="820"/>
      <c r="DN7" s="820"/>
      <c r="DO7" s="820"/>
      <c r="DP7" s="821"/>
      <c r="DQ7" s="819" t="s">
        <v>595</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599</v>
      </c>
      <c r="BT8" s="817"/>
      <c r="BU8" s="817"/>
      <c r="BV8" s="817"/>
      <c r="BW8" s="817"/>
      <c r="BX8" s="817"/>
      <c r="BY8" s="817"/>
      <c r="BZ8" s="817"/>
      <c r="CA8" s="817"/>
      <c r="CB8" s="817"/>
      <c r="CC8" s="817"/>
      <c r="CD8" s="817"/>
      <c r="CE8" s="817"/>
      <c r="CF8" s="817"/>
      <c r="CG8" s="818"/>
      <c r="CH8" s="829" t="s">
        <v>601</v>
      </c>
      <c r="CI8" s="830"/>
      <c r="CJ8" s="830"/>
      <c r="CK8" s="830"/>
      <c r="CL8" s="831"/>
      <c r="CM8" s="829">
        <v>194</v>
      </c>
      <c r="CN8" s="830"/>
      <c r="CO8" s="830"/>
      <c r="CP8" s="830"/>
      <c r="CQ8" s="831"/>
      <c r="CR8" s="829">
        <v>5</v>
      </c>
      <c r="CS8" s="830"/>
      <c r="CT8" s="830"/>
      <c r="CU8" s="830"/>
      <c r="CV8" s="831"/>
      <c r="CW8" s="829" t="s">
        <v>602</v>
      </c>
      <c r="CX8" s="830"/>
      <c r="CY8" s="830"/>
      <c r="CZ8" s="830"/>
      <c r="DA8" s="831"/>
      <c r="DB8" s="829" t="s">
        <v>520</v>
      </c>
      <c r="DC8" s="830"/>
      <c r="DD8" s="830"/>
      <c r="DE8" s="830"/>
      <c r="DF8" s="831"/>
      <c r="DG8" s="829">
        <v>61</v>
      </c>
      <c r="DH8" s="830"/>
      <c r="DI8" s="830"/>
      <c r="DJ8" s="830"/>
      <c r="DK8" s="831"/>
      <c r="DL8" s="829" t="s">
        <v>520</v>
      </c>
      <c r="DM8" s="830"/>
      <c r="DN8" s="830"/>
      <c r="DO8" s="830"/>
      <c r="DP8" s="831"/>
      <c r="DQ8" s="829" t="s">
        <v>520</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600</v>
      </c>
      <c r="BT9" s="817"/>
      <c r="BU9" s="817"/>
      <c r="BV9" s="817"/>
      <c r="BW9" s="817"/>
      <c r="BX9" s="817"/>
      <c r="BY9" s="817"/>
      <c r="BZ9" s="817"/>
      <c r="CA9" s="817"/>
      <c r="CB9" s="817"/>
      <c r="CC9" s="817"/>
      <c r="CD9" s="817"/>
      <c r="CE9" s="817"/>
      <c r="CF9" s="817"/>
      <c r="CG9" s="818"/>
      <c r="CH9" s="829" t="s">
        <v>603</v>
      </c>
      <c r="CI9" s="830"/>
      <c r="CJ9" s="830"/>
      <c r="CK9" s="830"/>
      <c r="CL9" s="831"/>
      <c r="CM9" s="829">
        <v>40</v>
      </c>
      <c r="CN9" s="830"/>
      <c r="CO9" s="830"/>
      <c r="CP9" s="830"/>
      <c r="CQ9" s="831"/>
      <c r="CR9" s="829">
        <v>28</v>
      </c>
      <c r="CS9" s="830"/>
      <c r="CT9" s="830"/>
      <c r="CU9" s="830"/>
      <c r="CV9" s="831"/>
      <c r="CW9" s="829" t="s">
        <v>595</v>
      </c>
      <c r="CX9" s="830"/>
      <c r="CY9" s="830"/>
      <c r="CZ9" s="830"/>
      <c r="DA9" s="831"/>
      <c r="DB9" s="829" t="s">
        <v>520</v>
      </c>
      <c r="DC9" s="830"/>
      <c r="DD9" s="830"/>
      <c r="DE9" s="830"/>
      <c r="DF9" s="831"/>
      <c r="DG9" s="829" t="s">
        <v>520</v>
      </c>
      <c r="DH9" s="830"/>
      <c r="DI9" s="830"/>
      <c r="DJ9" s="830"/>
      <c r="DK9" s="831"/>
      <c r="DL9" s="829" t="s">
        <v>520</v>
      </c>
      <c r="DM9" s="830"/>
      <c r="DN9" s="830"/>
      <c r="DO9" s="830"/>
      <c r="DP9" s="831"/>
      <c r="DQ9" s="829" t="s">
        <v>520</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604</v>
      </c>
      <c r="BT10" s="817"/>
      <c r="BU10" s="817"/>
      <c r="BV10" s="817"/>
      <c r="BW10" s="817"/>
      <c r="BX10" s="817"/>
      <c r="BY10" s="817"/>
      <c r="BZ10" s="817"/>
      <c r="CA10" s="817"/>
      <c r="CB10" s="817"/>
      <c r="CC10" s="817"/>
      <c r="CD10" s="817"/>
      <c r="CE10" s="817"/>
      <c r="CF10" s="817"/>
      <c r="CG10" s="818"/>
      <c r="CH10" s="829">
        <v>8</v>
      </c>
      <c r="CI10" s="830"/>
      <c r="CJ10" s="830"/>
      <c r="CK10" s="830"/>
      <c r="CL10" s="831"/>
      <c r="CM10" s="829">
        <v>16</v>
      </c>
      <c r="CN10" s="830"/>
      <c r="CO10" s="830"/>
      <c r="CP10" s="830"/>
      <c r="CQ10" s="831"/>
      <c r="CR10" s="829">
        <v>2</v>
      </c>
      <c r="CS10" s="830"/>
      <c r="CT10" s="830"/>
      <c r="CU10" s="830"/>
      <c r="CV10" s="831"/>
      <c r="CW10" s="829">
        <v>24</v>
      </c>
      <c r="CX10" s="830"/>
      <c r="CY10" s="830"/>
      <c r="CZ10" s="830"/>
      <c r="DA10" s="831"/>
      <c r="DB10" s="829" t="s">
        <v>520</v>
      </c>
      <c r="DC10" s="830"/>
      <c r="DD10" s="830"/>
      <c r="DE10" s="830"/>
      <c r="DF10" s="831"/>
      <c r="DG10" s="829" t="s">
        <v>520</v>
      </c>
      <c r="DH10" s="830"/>
      <c r="DI10" s="830"/>
      <c r="DJ10" s="830"/>
      <c r="DK10" s="831"/>
      <c r="DL10" s="829" t="s">
        <v>520</v>
      </c>
      <c r="DM10" s="830"/>
      <c r="DN10" s="830"/>
      <c r="DO10" s="830"/>
      <c r="DP10" s="831"/>
      <c r="DQ10" s="829" t="s">
        <v>520</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8192</v>
      </c>
      <c r="R23" s="842"/>
      <c r="S23" s="842"/>
      <c r="T23" s="842"/>
      <c r="U23" s="842"/>
      <c r="V23" s="842">
        <v>7718</v>
      </c>
      <c r="W23" s="842"/>
      <c r="X23" s="842"/>
      <c r="Y23" s="842"/>
      <c r="Z23" s="842"/>
      <c r="AA23" s="842">
        <v>474</v>
      </c>
      <c r="AB23" s="842"/>
      <c r="AC23" s="842"/>
      <c r="AD23" s="842"/>
      <c r="AE23" s="843"/>
      <c r="AF23" s="844">
        <v>447</v>
      </c>
      <c r="AG23" s="842"/>
      <c r="AH23" s="842"/>
      <c r="AI23" s="842"/>
      <c r="AJ23" s="845"/>
      <c r="AK23" s="846"/>
      <c r="AL23" s="847"/>
      <c r="AM23" s="847"/>
      <c r="AN23" s="847"/>
      <c r="AO23" s="847"/>
      <c r="AP23" s="842">
        <v>8107</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374</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825</v>
      </c>
      <c r="R28" s="871"/>
      <c r="S28" s="871"/>
      <c r="T28" s="871"/>
      <c r="U28" s="871"/>
      <c r="V28" s="871">
        <v>718</v>
      </c>
      <c r="W28" s="871"/>
      <c r="X28" s="871"/>
      <c r="Y28" s="871"/>
      <c r="Z28" s="871"/>
      <c r="AA28" s="871">
        <v>107</v>
      </c>
      <c r="AB28" s="871"/>
      <c r="AC28" s="871"/>
      <c r="AD28" s="871"/>
      <c r="AE28" s="872"/>
      <c r="AF28" s="873">
        <v>107</v>
      </c>
      <c r="AG28" s="871"/>
      <c r="AH28" s="871"/>
      <c r="AI28" s="871"/>
      <c r="AJ28" s="874"/>
      <c r="AK28" s="875">
        <v>48</v>
      </c>
      <c r="AL28" s="866"/>
      <c r="AM28" s="866"/>
      <c r="AN28" s="866"/>
      <c r="AO28" s="866"/>
      <c r="AP28" s="866" t="s">
        <v>520</v>
      </c>
      <c r="AQ28" s="866"/>
      <c r="AR28" s="866"/>
      <c r="AS28" s="866"/>
      <c r="AT28" s="866"/>
      <c r="AU28" s="866" t="s">
        <v>520</v>
      </c>
      <c r="AV28" s="866"/>
      <c r="AW28" s="866"/>
      <c r="AX28" s="866"/>
      <c r="AY28" s="866"/>
      <c r="AZ28" s="867" t="s">
        <v>520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1047</v>
      </c>
      <c r="R29" s="807"/>
      <c r="S29" s="807"/>
      <c r="T29" s="807"/>
      <c r="U29" s="807"/>
      <c r="V29" s="807">
        <v>1031</v>
      </c>
      <c r="W29" s="807"/>
      <c r="X29" s="807"/>
      <c r="Y29" s="807"/>
      <c r="Z29" s="807"/>
      <c r="AA29" s="807">
        <v>16</v>
      </c>
      <c r="AB29" s="807"/>
      <c r="AC29" s="807"/>
      <c r="AD29" s="807"/>
      <c r="AE29" s="808"/>
      <c r="AF29" s="809">
        <v>16</v>
      </c>
      <c r="AG29" s="810"/>
      <c r="AH29" s="810"/>
      <c r="AI29" s="810"/>
      <c r="AJ29" s="811"/>
      <c r="AK29" s="878">
        <v>147</v>
      </c>
      <c r="AL29" s="879"/>
      <c r="AM29" s="879"/>
      <c r="AN29" s="879"/>
      <c r="AO29" s="879"/>
      <c r="AP29" s="879" t="s">
        <v>520</v>
      </c>
      <c r="AQ29" s="879"/>
      <c r="AR29" s="879"/>
      <c r="AS29" s="879"/>
      <c r="AT29" s="879"/>
      <c r="AU29" s="879" t="s">
        <v>520</v>
      </c>
      <c r="AV29" s="879"/>
      <c r="AW29" s="879"/>
      <c r="AX29" s="879"/>
      <c r="AY29" s="879"/>
      <c r="AZ29" s="880" t="s">
        <v>520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130</v>
      </c>
      <c r="R30" s="807"/>
      <c r="S30" s="807"/>
      <c r="T30" s="807"/>
      <c r="U30" s="807"/>
      <c r="V30" s="807">
        <v>111</v>
      </c>
      <c r="W30" s="807"/>
      <c r="X30" s="807"/>
      <c r="Y30" s="807"/>
      <c r="Z30" s="807"/>
      <c r="AA30" s="807">
        <v>19</v>
      </c>
      <c r="AB30" s="807"/>
      <c r="AC30" s="807"/>
      <c r="AD30" s="807"/>
      <c r="AE30" s="808"/>
      <c r="AF30" s="809">
        <v>19</v>
      </c>
      <c r="AG30" s="810"/>
      <c r="AH30" s="810"/>
      <c r="AI30" s="810"/>
      <c r="AJ30" s="811"/>
      <c r="AK30" s="878">
        <v>35</v>
      </c>
      <c r="AL30" s="879"/>
      <c r="AM30" s="879"/>
      <c r="AN30" s="879"/>
      <c r="AO30" s="879"/>
      <c r="AP30" s="879" t="s">
        <v>520</v>
      </c>
      <c r="AQ30" s="879"/>
      <c r="AR30" s="879"/>
      <c r="AS30" s="879"/>
      <c r="AT30" s="879"/>
      <c r="AU30" s="879" t="s">
        <v>520</v>
      </c>
      <c r="AV30" s="879"/>
      <c r="AW30" s="879"/>
      <c r="AX30" s="879"/>
      <c r="AY30" s="879"/>
      <c r="AZ30" s="880" t="s">
        <v>520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84</v>
      </c>
      <c r="R31" s="807"/>
      <c r="S31" s="807"/>
      <c r="T31" s="807"/>
      <c r="U31" s="807"/>
      <c r="V31" s="807">
        <v>83</v>
      </c>
      <c r="W31" s="807"/>
      <c r="X31" s="807"/>
      <c r="Y31" s="807"/>
      <c r="Z31" s="807"/>
      <c r="AA31" s="807">
        <v>0</v>
      </c>
      <c r="AB31" s="807"/>
      <c r="AC31" s="807"/>
      <c r="AD31" s="807"/>
      <c r="AE31" s="808"/>
      <c r="AF31" s="809">
        <v>0</v>
      </c>
      <c r="AG31" s="810"/>
      <c r="AH31" s="810"/>
      <c r="AI31" s="810"/>
      <c r="AJ31" s="811"/>
      <c r="AK31" s="878">
        <v>17</v>
      </c>
      <c r="AL31" s="879"/>
      <c r="AM31" s="879"/>
      <c r="AN31" s="879"/>
      <c r="AO31" s="879"/>
      <c r="AP31" s="879" t="s">
        <v>520</v>
      </c>
      <c r="AQ31" s="879"/>
      <c r="AR31" s="879"/>
      <c r="AS31" s="879"/>
      <c r="AT31" s="879"/>
      <c r="AU31" s="879" t="s">
        <v>520</v>
      </c>
      <c r="AV31" s="879"/>
      <c r="AW31" s="879"/>
      <c r="AX31" s="879"/>
      <c r="AY31" s="879"/>
      <c r="AZ31" s="880" t="s">
        <v>520</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102</v>
      </c>
      <c r="R32" s="807"/>
      <c r="S32" s="807"/>
      <c r="T32" s="807"/>
      <c r="U32" s="807"/>
      <c r="V32" s="807">
        <v>113</v>
      </c>
      <c r="W32" s="807"/>
      <c r="X32" s="807"/>
      <c r="Y32" s="807"/>
      <c r="Z32" s="807"/>
      <c r="AA32" s="807">
        <v>-11</v>
      </c>
      <c r="AB32" s="807"/>
      <c r="AC32" s="807"/>
      <c r="AD32" s="807"/>
      <c r="AE32" s="808"/>
      <c r="AF32" s="809">
        <v>526</v>
      </c>
      <c r="AG32" s="810"/>
      <c r="AH32" s="810"/>
      <c r="AI32" s="810"/>
      <c r="AJ32" s="811"/>
      <c r="AK32" s="878">
        <v>2</v>
      </c>
      <c r="AL32" s="879"/>
      <c r="AM32" s="879"/>
      <c r="AN32" s="879"/>
      <c r="AO32" s="879"/>
      <c r="AP32" s="879">
        <v>1222</v>
      </c>
      <c r="AQ32" s="879"/>
      <c r="AR32" s="879"/>
      <c r="AS32" s="879"/>
      <c r="AT32" s="879"/>
      <c r="AU32" s="879" t="s">
        <v>520</v>
      </c>
      <c r="AV32" s="879"/>
      <c r="AW32" s="879"/>
      <c r="AX32" s="879"/>
      <c r="AY32" s="879"/>
      <c r="AZ32" s="880" t="s">
        <v>520</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412</v>
      </c>
      <c r="C33" s="804"/>
      <c r="D33" s="804"/>
      <c r="E33" s="804"/>
      <c r="F33" s="804"/>
      <c r="G33" s="804"/>
      <c r="H33" s="804"/>
      <c r="I33" s="804"/>
      <c r="J33" s="804"/>
      <c r="K33" s="804"/>
      <c r="L33" s="804"/>
      <c r="M33" s="804"/>
      <c r="N33" s="804"/>
      <c r="O33" s="804"/>
      <c r="P33" s="805"/>
      <c r="Q33" s="806">
        <v>107</v>
      </c>
      <c r="R33" s="807"/>
      <c r="S33" s="807"/>
      <c r="T33" s="807"/>
      <c r="U33" s="807"/>
      <c r="V33" s="807">
        <v>103</v>
      </c>
      <c r="W33" s="807"/>
      <c r="X33" s="807"/>
      <c r="Y33" s="807"/>
      <c r="Z33" s="807"/>
      <c r="AA33" s="807">
        <v>4</v>
      </c>
      <c r="AB33" s="807"/>
      <c r="AC33" s="807"/>
      <c r="AD33" s="807"/>
      <c r="AE33" s="808"/>
      <c r="AF33" s="809">
        <v>74</v>
      </c>
      <c r="AG33" s="810"/>
      <c r="AH33" s="810"/>
      <c r="AI33" s="810"/>
      <c r="AJ33" s="811"/>
      <c r="AK33" s="878">
        <v>62</v>
      </c>
      <c r="AL33" s="879"/>
      <c r="AM33" s="879"/>
      <c r="AN33" s="879"/>
      <c r="AO33" s="879"/>
      <c r="AP33" s="879">
        <v>191</v>
      </c>
      <c r="AQ33" s="879"/>
      <c r="AR33" s="879"/>
      <c r="AS33" s="879"/>
      <c r="AT33" s="879"/>
      <c r="AU33" s="879">
        <v>119</v>
      </c>
      <c r="AV33" s="879"/>
      <c r="AW33" s="879"/>
      <c r="AX33" s="879"/>
      <c r="AY33" s="879"/>
      <c r="AZ33" s="880" t="s">
        <v>520</v>
      </c>
      <c r="BA33" s="880"/>
      <c r="BB33" s="880"/>
      <c r="BC33" s="880"/>
      <c r="BD33" s="880"/>
      <c r="BE33" s="876" t="s">
        <v>411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v>1055</v>
      </c>
      <c r="R34" s="807"/>
      <c r="S34" s="807"/>
      <c r="T34" s="807"/>
      <c r="U34" s="807"/>
      <c r="V34" s="807">
        <v>1069</v>
      </c>
      <c r="W34" s="807"/>
      <c r="X34" s="807"/>
      <c r="Y34" s="807"/>
      <c r="Z34" s="807"/>
      <c r="AA34" s="807">
        <v>-13</v>
      </c>
      <c r="AB34" s="807"/>
      <c r="AC34" s="807"/>
      <c r="AD34" s="807"/>
      <c r="AE34" s="808"/>
      <c r="AF34" s="809">
        <v>154</v>
      </c>
      <c r="AG34" s="810"/>
      <c r="AH34" s="810"/>
      <c r="AI34" s="810"/>
      <c r="AJ34" s="811"/>
      <c r="AK34" s="878">
        <v>424</v>
      </c>
      <c r="AL34" s="879"/>
      <c r="AM34" s="879"/>
      <c r="AN34" s="879"/>
      <c r="AO34" s="879"/>
      <c r="AP34" s="879">
        <v>838</v>
      </c>
      <c r="AQ34" s="879"/>
      <c r="AR34" s="879"/>
      <c r="AS34" s="879"/>
      <c r="AT34" s="879"/>
      <c r="AU34" s="879">
        <v>635</v>
      </c>
      <c r="AV34" s="879"/>
      <c r="AW34" s="879"/>
      <c r="AX34" s="879"/>
      <c r="AY34" s="879"/>
      <c r="AZ34" s="880" t="s">
        <v>520</v>
      </c>
      <c r="BA34" s="880"/>
      <c r="BB34" s="880"/>
      <c r="BC34" s="880"/>
      <c r="BD34" s="880"/>
      <c r="BE34" s="876" t="s">
        <v>411</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414</v>
      </c>
      <c r="C35" s="804"/>
      <c r="D35" s="804"/>
      <c r="E35" s="804"/>
      <c r="F35" s="804"/>
      <c r="G35" s="804"/>
      <c r="H35" s="804"/>
      <c r="I35" s="804"/>
      <c r="J35" s="804"/>
      <c r="K35" s="804"/>
      <c r="L35" s="804"/>
      <c r="M35" s="804"/>
      <c r="N35" s="804"/>
      <c r="O35" s="804"/>
      <c r="P35" s="805"/>
      <c r="Q35" s="806">
        <v>355</v>
      </c>
      <c r="R35" s="807"/>
      <c r="S35" s="807"/>
      <c r="T35" s="807"/>
      <c r="U35" s="807"/>
      <c r="V35" s="807">
        <v>345</v>
      </c>
      <c r="W35" s="807"/>
      <c r="X35" s="807"/>
      <c r="Y35" s="807"/>
      <c r="Z35" s="807"/>
      <c r="AA35" s="807">
        <v>10</v>
      </c>
      <c r="AB35" s="807"/>
      <c r="AC35" s="807"/>
      <c r="AD35" s="807"/>
      <c r="AE35" s="808"/>
      <c r="AF35" s="809">
        <v>58</v>
      </c>
      <c r="AG35" s="810"/>
      <c r="AH35" s="810"/>
      <c r="AI35" s="810"/>
      <c r="AJ35" s="811"/>
      <c r="AK35" s="878">
        <v>122</v>
      </c>
      <c r="AL35" s="879"/>
      <c r="AM35" s="879"/>
      <c r="AN35" s="879"/>
      <c r="AO35" s="879"/>
      <c r="AP35" s="879">
        <v>314</v>
      </c>
      <c r="AQ35" s="879"/>
      <c r="AR35" s="879"/>
      <c r="AS35" s="879"/>
      <c r="AT35" s="879"/>
      <c r="AU35" s="879">
        <v>89</v>
      </c>
      <c r="AV35" s="879"/>
      <c r="AW35" s="879"/>
      <c r="AX35" s="879"/>
      <c r="AY35" s="879"/>
      <c r="AZ35" s="880" t="s">
        <v>520</v>
      </c>
      <c r="BA35" s="880"/>
      <c r="BB35" s="880"/>
      <c r="BC35" s="880"/>
      <c r="BD35" s="880"/>
      <c r="BE35" s="876" t="s">
        <v>411</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415</v>
      </c>
      <c r="C36" s="804"/>
      <c r="D36" s="804"/>
      <c r="E36" s="804"/>
      <c r="F36" s="804"/>
      <c r="G36" s="804"/>
      <c r="H36" s="804"/>
      <c r="I36" s="804"/>
      <c r="J36" s="804"/>
      <c r="K36" s="804"/>
      <c r="L36" s="804"/>
      <c r="M36" s="804"/>
      <c r="N36" s="804"/>
      <c r="O36" s="804"/>
      <c r="P36" s="805"/>
      <c r="Q36" s="806">
        <v>79</v>
      </c>
      <c r="R36" s="807"/>
      <c r="S36" s="807"/>
      <c r="T36" s="807"/>
      <c r="U36" s="807"/>
      <c r="V36" s="807">
        <v>27</v>
      </c>
      <c r="W36" s="807"/>
      <c r="X36" s="807"/>
      <c r="Y36" s="807"/>
      <c r="Z36" s="807"/>
      <c r="AA36" s="807">
        <v>52</v>
      </c>
      <c r="AB36" s="807"/>
      <c r="AC36" s="807"/>
      <c r="AD36" s="807"/>
      <c r="AE36" s="808"/>
      <c r="AF36" s="809">
        <v>52</v>
      </c>
      <c r="AG36" s="810"/>
      <c r="AH36" s="810"/>
      <c r="AI36" s="810"/>
      <c r="AJ36" s="811"/>
      <c r="AK36" s="878">
        <v>8</v>
      </c>
      <c r="AL36" s="879"/>
      <c r="AM36" s="879"/>
      <c r="AN36" s="879"/>
      <c r="AO36" s="879"/>
      <c r="AP36" s="879">
        <v>82</v>
      </c>
      <c r="AQ36" s="879"/>
      <c r="AR36" s="879"/>
      <c r="AS36" s="879"/>
      <c r="AT36" s="879"/>
      <c r="AU36" s="879">
        <v>56</v>
      </c>
      <c r="AV36" s="879"/>
      <c r="AW36" s="879"/>
      <c r="AX36" s="879"/>
      <c r="AY36" s="879"/>
      <c r="AZ36" s="880" t="s">
        <v>520</v>
      </c>
      <c r="BA36" s="880"/>
      <c r="BB36" s="880"/>
      <c r="BC36" s="880"/>
      <c r="BD36" s="880"/>
      <c r="BE36" s="876" t="s">
        <v>416</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417</v>
      </c>
      <c r="C37" s="804"/>
      <c r="D37" s="804"/>
      <c r="E37" s="804"/>
      <c r="F37" s="804"/>
      <c r="G37" s="804"/>
      <c r="H37" s="804"/>
      <c r="I37" s="804"/>
      <c r="J37" s="804"/>
      <c r="K37" s="804"/>
      <c r="L37" s="804"/>
      <c r="M37" s="804"/>
      <c r="N37" s="804"/>
      <c r="O37" s="804"/>
      <c r="P37" s="805"/>
      <c r="Q37" s="806">
        <v>365</v>
      </c>
      <c r="R37" s="807"/>
      <c r="S37" s="807"/>
      <c r="T37" s="807"/>
      <c r="U37" s="807"/>
      <c r="V37" s="807">
        <v>358</v>
      </c>
      <c r="W37" s="807"/>
      <c r="X37" s="807"/>
      <c r="Y37" s="807"/>
      <c r="Z37" s="807"/>
      <c r="AA37" s="807">
        <v>7</v>
      </c>
      <c r="AB37" s="807"/>
      <c r="AC37" s="807"/>
      <c r="AD37" s="807"/>
      <c r="AE37" s="808"/>
      <c r="AF37" s="809">
        <v>7</v>
      </c>
      <c r="AG37" s="810"/>
      <c r="AH37" s="810"/>
      <c r="AI37" s="810"/>
      <c r="AJ37" s="811"/>
      <c r="AK37" s="878">
        <v>177</v>
      </c>
      <c r="AL37" s="879"/>
      <c r="AM37" s="879"/>
      <c r="AN37" s="879"/>
      <c r="AO37" s="879"/>
      <c r="AP37" s="879">
        <v>1819</v>
      </c>
      <c r="AQ37" s="879"/>
      <c r="AR37" s="879"/>
      <c r="AS37" s="879"/>
      <c r="AT37" s="879"/>
      <c r="AU37" s="879">
        <v>1371</v>
      </c>
      <c r="AV37" s="879"/>
      <c r="AW37" s="879"/>
      <c r="AX37" s="879"/>
      <c r="AY37" s="879"/>
      <c r="AZ37" s="880" t="s">
        <v>520</v>
      </c>
      <c r="BA37" s="880"/>
      <c r="BB37" s="880"/>
      <c r="BC37" s="880"/>
      <c r="BD37" s="880"/>
      <c r="BE37" s="876" t="s">
        <v>416</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1012</v>
      </c>
      <c r="AG63" s="890"/>
      <c r="AH63" s="890"/>
      <c r="AI63" s="890"/>
      <c r="AJ63" s="891"/>
      <c r="AK63" s="892"/>
      <c r="AL63" s="887"/>
      <c r="AM63" s="887"/>
      <c r="AN63" s="887"/>
      <c r="AO63" s="887"/>
      <c r="AP63" s="890">
        <v>4466</v>
      </c>
      <c r="AQ63" s="890"/>
      <c r="AR63" s="890"/>
      <c r="AS63" s="890"/>
      <c r="AT63" s="890"/>
      <c r="AU63" s="890">
        <v>2267</v>
      </c>
      <c r="AV63" s="890"/>
      <c r="AW63" s="890"/>
      <c r="AX63" s="890"/>
      <c r="AY63" s="890"/>
      <c r="AZ63" s="894"/>
      <c r="BA63" s="894"/>
      <c r="BB63" s="894"/>
      <c r="BC63" s="894"/>
      <c r="BD63" s="894"/>
      <c r="BE63" s="895"/>
      <c r="BF63" s="895"/>
      <c r="BG63" s="895"/>
      <c r="BH63" s="895"/>
      <c r="BI63" s="896"/>
      <c r="BJ63" s="897" t="s">
        <v>128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421</v>
      </c>
      <c r="B66" s="789"/>
      <c r="C66" s="789"/>
      <c r="D66" s="789"/>
      <c r="E66" s="789"/>
      <c r="F66" s="789"/>
      <c r="G66" s="789"/>
      <c r="H66" s="789"/>
      <c r="I66" s="789"/>
      <c r="J66" s="789"/>
      <c r="K66" s="789"/>
      <c r="L66" s="789"/>
      <c r="M66" s="789"/>
      <c r="N66" s="789"/>
      <c r="O66" s="789"/>
      <c r="P66" s="790"/>
      <c r="Q66" s="765" t="s">
        <v>422</v>
      </c>
      <c r="R66" s="766"/>
      <c r="S66" s="766"/>
      <c r="T66" s="766"/>
      <c r="U66" s="767"/>
      <c r="V66" s="765" t="s">
        <v>423</v>
      </c>
      <c r="W66" s="766"/>
      <c r="X66" s="766"/>
      <c r="Y66" s="766"/>
      <c r="Z66" s="767"/>
      <c r="AA66" s="765" t="s">
        <v>400</v>
      </c>
      <c r="AB66" s="766"/>
      <c r="AC66" s="766"/>
      <c r="AD66" s="766"/>
      <c r="AE66" s="767"/>
      <c r="AF66" s="900" t="s">
        <v>401</v>
      </c>
      <c r="AG66" s="861"/>
      <c r="AH66" s="861"/>
      <c r="AI66" s="861"/>
      <c r="AJ66" s="901"/>
      <c r="AK66" s="765" t="s">
        <v>402</v>
      </c>
      <c r="AL66" s="789"/>
      <c r="AM66" s="789"/>
      <c r="AN66" s="789"/>
      <c r="AO66" s="790"/>
      <c r="AP66" s="765" t="s">
        <v>403</v>
      </c>
      <c r="AQ66" s="766"/>
      <c r="AR66" s="766"/>
      <c r="AS66" s="766"/>
      <c r="AT66" s="767"/>
      <c r="AU66" s="765" t="s">
        <v>424</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587</v>
      </c>
      <c r="C68" s="918"/>
      <c r="D68" s="918"/>
      <c r="E68" s="918"/>
      <c r="F68" s="918"/>
      <c r="G68" s="918"/>
      <c r="H68" s="918"/>
      <c r="I68" s="918"/>
      <c r="J68" s="918"/>
      <c r="K68" s="918"/>
      <c r="L68" s="918"/>
      <c r="M68" s="918"/>
      <c r="N68" s="918"/>
      <c r="O68" s="918"/>
      <c r="P68" s="919"/>
      <c r="Q68" s="920">
        <v>1109</v>
      </c>
      <c r="R68" s="914"/>
      <c r="S68" s="914"/>
      <c r="T68" s="914"/>
      <c r="U68" s="914"/>
      <c r="V68" s="914">
        <v>1105</v>
      </c>
      <c r="W68" s="914"/>
      <c r="X68" s="914"/>
      <c r="Y68" s="914"/>
      <c r="Z68" s="914"/>
      <c r="AA68" s="914">
        <v>4</v>
      </c>
      <c r="AB68" s="914"/>
      <c r="AC68" s="914"/>
      <c r="AD68" s="914"/>
      <c r="AE68" s="914"/>
      <c r="AF68" s="914">
        <v>4</v>
      </c>
      <c r="AG68" s="914"/>
      <c r="AH68" s="914"/>
      <c r="AI68" s="914"/>
      <c r="AJ68" s="914"/>
      <c r="AK68" s="914" t="s">
        <v>586</v>
      </c>
      <c r="AL68" s="914"/>
      <c r="AM68" s="914"/>
      <c r="AN68" s="914"/>
      <c r="AO68" s="914"/>
      <c r="AP68" s="914" t="s">
        <v>586</v>
      </c>
      <c r="AQ68" s="914"/>
      <c r="AR68" s="914"/>
      <c r="AS68" s="914"/>
      <c r="AT68" s="914"/>
      <c r="AU68" s="914" t="s">
        <v>586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588</v>
      </c>
      <c r="C69" s="922"/>
      <c r="D69" s="922"/>
      <c r="E69" s="922"/>
      <c r="F69" s="922"/>
      <c r="G69" s="922"/>
      <c r="H69" s="922"/>
      <c r="I69" s="922"/>
      <c r="J69" s="922"/>
      <c r="K69" s="922"/>
      <c r="L69" s="922"/>
      <c r="M69" s="922"/>
      <c r="N69" s="922"/>
      <c r="O69" s="922"/>
      <c r="P69" s="923"/>
      <c r="Q69" s="924">
        <v>86</v>
      </c>
      <c r="R69" s="879"/>
      <c r="S69" s="879"/>
      <c r="T69" s="879"/>
      <c r="U69" s="879"/>
      <c r="V69" s="879">
        <v>70</v>
      </c>
      <c r="W69" s="879"/>
      <c r="X69" s="879"/>
      <c r="Y69" s="879"/>
      <c r="Z69" s="879"/>
      <c r="AA69" s="879">
        <v>17</v>
      </c>
      <c r="AB69" s="879"/>
      <c r="AC69" s="879"/>
      <c r="AD69" s="879"/>
      <c r="AE69" s="879"/>
      <c r="AF69" s="879">
        <v>17</v>
      </c>
      <c r="AG69" s="879"/>
      <c r="AH69" s="879"/>
      <c r="AI69" s="879"/>
      <c r="AJ69" s="879"/>
      <c r="AK69" s="879" t="s">
        <v>586</v>
      </c>
      <c r="AL69" s="879"/>
      <c r="AM69" s="879"/>
      <c r="AN69" s="879"/>
      <c r="AO69" s="879"/>
      <c r="AP69" s="879" t="s">
        <v>586</v>
      </c>
      <c r="AQ69" s="879"/>
      <c r="AR69" s="879"/>
      <c r="AS69" s="879"/>
      <c r="AT69" s="879"/>
      <c r="AU69" s="879" t="s">
        <v>586</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589</v>
      </c>
      <c r="C70" s="922"/>
      <c r="D70" s="922"/>
      <c r="E70" s="922"/>
      <c r="F70" s="922"/>
      <c r="G70" s="922"/>
      <c r="H70" s="922"/>
      <c r="I70" s="922"/>
      <c r="J70" s="922"/>
      <c r="K70" s="922"/>
      <c r="L70" s="922"/>
      <c r="M70" s="922"/>
      <c r="N70" s="922"/>
      <c r="O70" s="922"/>
      <c r="P70" s="923"/>
      <c r="Q70" s="924">
        <v>7102</v>
      </c>
      <c r="R70" s="879"/>
      <c r="S70" s="879"/>
      <c r="T70" s="879"/>
      <c r="U70" s="879"/>
      <c r="V70" s="879">
        <v>6921</v>
      </c>
      <c r="W70" s="879"/>
      <c r="X70" s="879"/>
      <c r="Y70" s="879"/>
      <c r="Z70" s="879"/>
      <c r="AA70" s="879">
        <v>181</v>
      </c>
      <c r="AB70" s="879"/>
      <c r="AC70" s="879"/>
      <c r="AD70" s="879"/>
      <c r="AE70" s="879"/>
      <c r="AF70" s="879">
        <v>181</v>
      </c>
      <c r="AG70" s="879"/>
      <c r="AH70" s="879"/>
      <c r="AI70" s="879"/>
      <c r="AJ70" s="879"/>
      <c r="AK70" s="879" t="s">
        <v>595</v>
      </c>
      <c r="AL70" s="879"/>
      <c r="AM70" s="879"/>
      <c r="AN70" s="879"/>
      <c r="AO70" s="879"/>
      <c r="AP70" s="879" t="s">
        <v>595</v>
      </c>
      <c r="AQ70" s="879"/>
      <c r="AR70" s="879"/>
      <c r="AS70" s="879"/>
      <c r="AT70" s="879"/>
      <c r="AU70" s="879" t="s">
        <v>595</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590</v>
      </c>
      <c r="C71" s="922"/>
      <c r="D71" s="922"/>
      <c r="E71" s="922"/>
      <c r="F71" s="922"/>
      <c r="G71" s="922"/>
      <c r="H71" s="922"/>
      <c r="I71" s="922"/>
      <c r="J71" s="922"/>
      <c r="K71" s="922"/>
      <c r="L71" s="922"/>
      <c r="M71" s="922"/>
      <c r="N71" s="922"/>
      <c r="O71" s="922"/>
      <c r="P71" s="923"/>
      <c r="Q71" s="924">
        <v>35</v>
      </c>
      <c r="R71" s="879"/>
      <c r="S71" s="879"/>
      <c r="T71" s="879"/>
      <c r="U71" s="879"/>
      <c r="V71" s="879">
        <v>32</v>
      </c>
      <c r="W71" s="879"/>
      <c r="X71" s="879"/>
      <c r="Y71" s="879"/>
      <c r="Z71" s="879"/>
      <c r="AA71" s="879">
        <v>3</v>
      </c>
      <c r="AB71" s="879"/>
      <c r="AC71" s="879"/>
      <c r="AD71" s="879"/>
      <c r="AE71" s="879"/>
      <c r="AF71" s="879">
        <v>3</v>
      </c>
      <c r="AG71" s="879"/>
      <c r="AH71" s="879"/>
      <c r="AI71" s="879"/>
      <c r="AJ71" s="879"/>
      <c r="AK71" s="879">
        <v>8</v>
      </c>
      <c r="AL71" s="879"/>
      <c r="AM71" s="879"/>
      <c r="AN71" s="879"/>
      <c r="AO71" s="879"/>
      <c r="AP71" s="879" t="s">
        <v>595</v>
      </c>
      <c r="AQ71" s="879"/>
      <c r="AR71" s="879"/>
      <c r="AS71" s="879"/>
      <c r="AT71" s="879"/>
      <c r="AU71" s="879" t="s">
        <v>595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591</v>
      </c>
      <c r="C72" s="922"/>
      <c r="D72" s="922"/>
      <c r="E72" s="922"/>
      <c r="F72" s="922"/>
      <c r="G72" s="922"/>
      <c r="H72" s="922"/>
      <c r="I72" s="922"/>
      <c r="J72" s="922"/>
      <c r="K72" s="922"/>
      <c r="L72" s="922"/>
      <c r="M72" s="922"/>
      <c r="N72" s="922"/>
      <c r="O72" s="922"/>
      <c r="P72" s="923"/>
      <c r="Q72" s="924">
        <v>5480</v>
      </c>
      <c r="R72" s="879"/>
      <c r="S72" s="879"/>
      <c r="T72" s="879"/>
      <c r="U72" s="879"/>
      <c r="V72" s="879">
        <v>5378</v>
      </c>
      <c r="W72" s="879"/>
      <c r="X72" s="879"/>
      <c r="Y72" s="879"/>
      <c r="Z72" s="879"/>
      <c r="AA72" s="879">
        <v>102</v>
      </c>
      <c r="AB72" s="879"/>
      <c r="AC72" s="879"/>
      <c r="AD72" s="879"/>
      <c r="AE72" s="879"/>
      <c r="AF72" s="879">
        <v>102</v>
      </c>
      <c r="AG72" s="879"/>
      <c r="AH72" s="879"/>
      <c r="AI72" s="879"/>
      <c r="AJ72" s="879"/>
      <c r="AK72" s="879">
        <v>58</v>
      </c>
      <c r="AL72" s="879"/>
      <c r="AM72" s="879"/>
      <c r="AN72" s="879"/>
      <c r="AO72" s="879"/>
      <c r="AP72" s="879">
        <v>5185</v>
      </c>
      <c r="AQ72" s="879"/>
      <c r="AR72" s="879"/>
      <c r="AS72" s="879"/>
      <c r="AT72" s="879"/>
      <c r="AU72" s="879">
        <v>249</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592</v>
      </c>
      <c r="C73" s="922"/>
      <c r="D73" s="922"/>
      <c r="E73" s="922"/>
      <c r="F73" s="922"/>
      <c r="G73" s="922"/>
      <c r="H73" s="922"/>
      <c r="I73" s="922"/>
      <c r="J73" s="922"/>
      <c r="K73" s="922"/>
      <c r="L73" s="922"/>
      <c r="M73" s="922"/>
      <c r="N73" s="922"/>
      <c r="O73" s="922"/>
      <c r="P73" s="923"/>
      <c r="Q73" s="924">
        <v>1553</v>
      </c>
      <c r="R73" s="879"/>
      <c r="S73" s="879"/>
      <c r="T73" s="879"/>
      <c r="U73" s="879"/>
      <c r="V73" s="879">
        <v>1474</v>
      </c>
      <c r="W73" s="879"/>
      <c r="X73" s="879"/>
      <c r="Y73" s="879"/>
      <c r="Z73" s="879"/>
      <c r="AA73" s="879">
        <v>79</v>
      </c>
      <c r="AB73" s="879"/>
      <c r="AC73" s="879"/>
      <c r="AD73" s="879"/>
      <c r="AE73" s="879"/>
      <c r="AF73" s="879">
        <v>79</v>
      </c>
      <c r="AG73" s="879"/>
      <c r="AH73" s="879"/>
      <c r="AI73" s="879"/>
      <c r="AJ73" s="879"/>
      <c r="AK73" s="879" t="s">
        <v>596</v>
      </c>
      <c r="AL73" s="879"/>
      <c r="AM73" s="879"/>
      <c r="AN73" s="879"/>
      <c r="AO73" s="879"/>
      <c r="AP73" s="879">
        <v>1207</v>
      </c>
      <c r="AQ73" s="879"/>
      <c r="AR73" s="879"/>
      <c r="AS73" s="879"/>
      <c r="AT73" s="879"/>
      <c r="AU73" s="879">
        <v>71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593</v>
      </c>
      <c r="C74" s="922"/>
      <c r="D74" s="922"/>
      <c r="E74" s="922"/>
      <c r="F74" s="922"/>
      <c r="G74" s="922"/>
      <c r="H74" s="922"/>
      <c r="I74" s="922"/>
      <c r="J74" s="922"/>
      <c r="K74" s="922"/>
      <c r="L74" s="922"/>
      <c r="M74" s="922"/>
      <c r="N74" s="922"/>
      <c r="O74" s="922"/>
      <c r="P74" s="923"/>
      <c r="Q74" s="924">
        <v>342</v>
      </c>
      <c r="R74" s="879"/>
      <c r="S74" s="879"/>
      <c r="T74" s="879"/>
      <c r="U74" s="879"/>
      <c r="V74" s="879">
        <v>286</v>
      </c>
      <c r="W74" s="879"/>
      <c r="X74" s="879"/>
      <c r="Y74" s="879"/>
      <c r="Z74" s="879"/>
      <c r="AA74" s="879">
        <v>56</v>
      </c>
      <c r="AB74" s="879"/>
      <c r="AC74" s="879"/>
      <c r="AD74" s="879"/>
      <c r="AE74" s="879"/>
      <c r="AF74" s="879">
        <v>56</v>
      </c>
      <c r="AG74" s="879"/>
      <c r="AH74" s="879"/>
      <c r="AI74" s="879"/>
      <c r="AJ74" s="879"/>
      <c r="AK74" s="879" t="s">
        <v>597</v>
      </c>
      <c r="AL74" s="879"/>
      <c r="AM74" s="879"/>
      <c r="AN74" s="879"/>
      <c r="AO74" s="879"/>
      <c r="AP74" s="879" t="s">
        <v>597</v>
      </c>
      <c r="AQ74" s="879"/>
      <c r="AR74" s="879"/>
      <c r="AS74" s="879"/>
      <c r="AT74" s="879"/>
      <c r="AU74" s="879" t="s">
        <v>597</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594</v>
      </c>
      <c r="C75" s="922"/>
      <c r="D75" s="922"/>
      <c r="E75" s="922"/>
      <c r="F75" s="922"/>
      <c r="G75" s="922"/>
      <c r="H75" s="922"/>
      <c r="I75" s="922"/>
      <c r="J75" s="922"/>
      <c r="K75" s="922"/>
      <c r="L75" s="922"/>
      <c r="M75" s="922"/>
      <c r="N75" s="922"/>
      <c r="O75" s="922"/>
      <c r="P75" s="923"/>
      <c r="Q75" s="927">
        <v>157056</v>
      </c>
      <c r="R75" s="928"/>
      <c r="S75" s="928"/>
      <c r="T75" s="928"/>
      <c r="U75" s="878"/>
      <c r="V75" s="929">
        <v>149362</v>
      </c>
      <c r="W75" s="928"/>
      <c r="X75" s="928"/>
      <c r="Y75" s="928"/>
      <c r="Z75" s="878"/>
      <c r="AA75" s="929">
        <v>7694</v>
      </c>
      <c r="AB75" s="928"/>
      <c r="AC75" s="928"/>
      <c r="AD75" s="928"/>
      <c r="AE75" s="878"/>
      <c r="AF75" s="929">
        <v>7694</v>
      </c>
      <c r="AG75" s="928"/>
      <c r="AH75" s="928"/>
      <c r="AI75" s="928"/>
      <c r="AJ75" s="878"/>
      <c r="AK75" s="929">
        <v>1365</v>
      </c>
      <c r="AL75" s="928"/>
      <c r="AM75" s="928"/>
      <c r="AN75" s="928"/>
      <c r="AO75" s="878"/>
      <c r="AP75" s="879" t="s">
        <v>597</v>
      </c>
      <c r="AQ75" s="879"/>
      <c r="AR75" s="879"/>
      <c r="AS75" s="879"/>
      <c r="AT75" s="879"/>
      <c r="AU75" s="879" t="s">
        <v>597</v>
      </c>
      <c r="AV75" s="879"/>
      <c r="AW75" s="879"/>
      <c r="AX75" s="879"/>
      <c r="AY75" s="879"/>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425</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8136</v>
      </c>
      <c r="AG88" s="890"/>
      <c r="AH88" s="890"/>
      <c r="AI88" s="890"/>
      <c r="AJ88" s="890"/>
      <c r="AK88" s="887"/>
      <c r="AL88" s="887"/>
      <c r="AM88" s="887"/>
      <c r="AN88" s="887"/>
      <c r="AO88" s="887"/>
      <c r="AP88" s="890">
        <v>6392</v>
      </c>
      <c r="AQ88" s="890"/>
      <c r="AR88" s="890"/>
      <c r="AS88" s="890"/>
      <c r="AT88" s="890"/>
      <c r="AU88" s="890">
        <v>320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426</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645</v>
      </c>
      <c r="CS102" s="898"/>
      <c r="CT102" s="898"/>
      <c r="CU102" s="898"/>
      <c r="CV102" s="941"/>
      <c r="CW102" s="940">
        <v>36</v>
      </c>
      <c r="CX102" s="898"/>
      <c r="CY102" s="898"/>
      <c r="CZ102" s="898"/>
      <c r="DA102" s="941"/>
      <c r="DB102" s="940"/>
      <c r="DC102" s="898"/>
      <c r="DD102" s="898"/>
      <c r="DE102" s="898"/>
      <c r="DF102" s="941"/>
      <c r="DG102" s="940">
        <v>61</v>
      </c>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433</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434</v>
      </c>
      <c r="AB109" s="943"/>
      <c r="AC109" s="943"/>
      <c r="AD109" s="943"/>
      <c r="AE109" s="944"/>
      <c r="AF109" s="942" t="s">
        <v>435</v>
      </c>
      <c r="AG109" s="943"/>
      <c r="AH109" s="943"/>
      <c r="AI109" s="943"/>
      <c r="AJ109" s="944"/>
      <c r="AK109" s="942" t="s">
        <v>309</v>
      </c>
      <c r="AL109" s="943"/>
      <c r="AM109" s="943"/>
      <c r="AN109" s="943"/>
      <c r="AO109" s="944"/>
      <c r="AP109" s="942" t="s">
        <v>436</v>
      </c>
      <c r="AQ109" s="943"/>
      <c r="AR109" s="943"/>
      <c r="AS109" s="943"/>
      <c r="AT109" s="945"/>
      <c r="AU109" s="962" t="s">
        <v>433</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434</v>
      </c>
      <c r="BR109" s="943"/>
      <c r="BS109" s="943"/>
      <c r="BT109" s="943"/>
      <c r="BU109" s="944"/>
      <c r="BV109" s="942" t="s">
        <v>435</v>
      </c>
      <c r="BW109" s="943"/>
      <c r="BX109" s="943"/>
      <c r="BY109" s="943"/>
      <c r="BZ109" s="944"/>
      <c r="CA109" s="942" t="s">
        <v>309</v>
      </c>
      <c r="CB109" s="943"/>
      <c r="CC109" s="943"/>
      <c r="CD109" s="943"/>
      <c r="CE109" s="944"/>
      <c r="CF109" s="963" t="s">
        <v>436</v>
      </c>
      <c r="CG109" s="963"/>
      <c r="CH109" s="963"/>
      <c r="CI109" s="963"/>
      <c r="CJ109" s="963"/>
      <c r="CK109" s="942" t="s">
        <v>437</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434</v>
      </c>
      <c r="DH109" s="943"/>
      <c r="DI109" s="943"/>
      <c r="DJ109" s="943"/>
      <c r="DK109" s="944"/>
      <c r="DL109" s="942" t="s">
        <v>435</v>
      </c>
      <c r="DM109" s="943"/>
      <c r="DN109" s="943"/>
      <c r="DO109" s="943"/>
      <c r="DP109" s="944"/>
      <c r="DQ109" s="942" t="s">
        <v>309</v>
      </c>
      <c r="DR109" s="943"/>
      <c r="DS109" s="943"/>
      <c r="DT109" s="943"/>
      <c r="DU109" s="944"/>
      <c r="DV109" s="942" t="s">
        <v>436</v>
      </c>
      <c r="DW109" s="943"/>
      <c r="DX109" s="943"/>
      <c r="DY109" s="943"/>
      <c r="DZ109" s="945"/>
    </row>
    <row r="110" spans="1:131" s="248" customFormat="1" ht="26.25" customHeight="1" x14ac:dyDescent="0.15">
      <c r="A110" s="946" t="s">
        <v>438</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853431</v>
      </c>
      <c r="AB110" s="950"/>
      <c r="AC110" s="950"/>
      <c r="AD110" s="950"/>
      <c r="AE110" s="951"/>
      <c r="AF110" s="952">
        <v>851179</v>
      </c>
      <c r="AG110" s="950"/>
      <c r="AH110" s="950"/>
      <c r="AI110" s="950"/>
      <c r="AJ110" s="951"/>
      <c r="AK110" s="952">
        <v>882381</v>
      </c>
      <c r="AL110" s="950"/>
      <c r="AM110" s="950"/>
      <c r="AN110" s="950"/>
      <c r="AO110" s="951"/>
      <c r="AP110" s="953">
        <v>25.2</v>
      </c>
      <c r="AQ110" s="954"/>
      <c r="AR110" s="954"/>
      <c r="AS110" s="954"/>
      <c r="AT110" s="955"/>
      <c r="AU110" s="956" t="s">
        <v>73</v>
      </c>
      <c r="AV110" s="957"/>
      <c r="AW110" s="957"/>
      <c r="AX110" s="957"/>
      <c r="AY110" s="957"/>
      <c r="AZ110" s="998" t="s">
        <v>439</v>
      </c>
      <c r="BA110" s="947"/>
      <c r="BB110" s="947"/>
      <c r="BC110" s="947"/>
      <c r="BD110" s="947"/>
      <c r="BE110" s="947"/>
      <c r="BF110" s="947"/>
      <c r="BG110" s="947"/>
      <c r="BH110" s="947"/>
      <c r="BI110" s="947"/>
      <c r="BJ110" s="947"/>
      <c r="BK110" s="947"/>
      <c r="BL110" s="947"/>
      <c r="BM110" s="947"/>
      <c r="BN110" s="947"/>
      <c r="BO110" s="947"/>
      <c r="BP110" s="948"/>
      <c r="BQ110" s="984">
        <v>8569329</v>
      </c>
      <c r="BR110" s="985"/>
      <c r="BS110" s="985"/>
      <c r="BT110" s="985"/>
      <c r="BU110" s="985"/>
      <c r="BV110" s="985">
        <v>8335315</v>
      </c>
      <c r="BW110" s="985"/>
      <c r="BX110" s="985"/>
      <c r="BY110" s="985"/>
      <c r="BZ110" s="985"/>
      <c r="CA110" s="985">
        <v>8107027</v>
      </c>
      <c r="CB110" s="985"/>
      <c r="CC110" s="985"/>
      <c r="CD110" s="985"/>
      <c r="CE110" s="985"/>
      <c r="CF110" s="999">
        <v>231.4</v>
      </c>
      <c r="CG110" s="1000"/>
      <c r="CH110" s="1000"/>
      <c r="CI110" s="1000"/>
      <c r="CJ110" s="1000"/>
      <c r="CK110" s="1001" t="s">
        <v>440</v>
      </c>
      <c r="CL110" s="1002"/>
      <c r="CM110" s="981" t="s">
        <v>441</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128</v>
      </c>
      <c r="DH110" s="985"/>
      <c r="DI110" s="985"/>
      <c r="DJ110" s="985"/>
      <c r="DK110" s="985"/>
      <c r="DL110" s="985" t="s">
        <v>128</v>
      </c>
      <c r="DM110" s="985"/>
      <c r="DN110" s="985"/>
      <c r="DO110" s="985"/>
      <c r="DP110" s="985"/>
      <c r="DQ110" s="985" t="s">
        <v>442</v>
      </c>
      <c r="DR110" s="985"/>
      <c r="DS110" s="985"/>
      <c r="DT110" s="985"/>
      <c r="DU110" s="985"/>
      <c r="DV110" s="986" t="s">
        <v>443</v>
      </c>
      <c r="DW110" s="986"/>
      <c r="DX110" s="986"/>
      <c r="DY110" s="986"/>
      <c r="DZ110" s="987"/>
    </row>
    <row r="111" spans="1:131" s="248" customFormat="1" ht="26.25" customHeight="1" x14ac:dyDescent="0.15">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442</v>
      </c>
      <c r="AB111" s="992"/>
      <c r="AC111" s="992"/>
      <c r="AD111" s="992"/>
      <c r="AE111" s="993"/>
      <c r="AF111" s="994" t="s">
        <v>443</v>
      </c>
      <c r="AG111" s="992"/>
      <c r="AH111" s="992"/>
      <c r="AI111" s="992"/>
      <c r="AJ111" s="993"/>
      <c r="AK111" s="994" t="s">
        <v>128</v>
      </c>
      <c r="AL111" s="992"/>
      <c r="AM111" s="992"/>
      <c r="AN111" s="992"/>
      <c r="AO111" s="993"/>
      <c r="AP111" s="995" t="s">
        <v>443</v>
      </c>
      <c r="AQ111" s="996"/>
      <c r="AR111" s="996"/>
      <c r="AS111" s="996"/>
      <c r="AT111" s="997"/>
      <c r="AU111" s="958"/>
      <c r="AV111" s="959"/>
      <c r="AW111" s="959"/>
      <c r="AX111" s="959"/>
      <c r="AY111" s="959"/>
      <c r="AZ111" s="1007" t="s">
        <v>445</v>
      </c>
      <c r="BA111" s="1008"/>
      <c r="BB111" s="1008"/>
      <c r="BC111" s="1008"/>
      <c r="BD111" s="1008"/>
      <c r="BE111" s="1008"/>
      <c r="BF111" s="1008"/>
      <c r="BG111" s="1008"/>
      <c r="BH111" s="1008"/>
      <c r="BI111" s="1008"/>
      <c r="BJ111" s="1008"/>
      <c r="BK111" s="1008"/>
      <c r="BL111" s="1008"/>
      <c r="BM111" s="1008"/>
      <c r="BN111" s="1008"/>
      <c r="BO111" s="1008"/>
      <c r="BP111" s="1009"/>
      <c r="BQ111" s="977" t="s">
        <v>442</v>
      </c>
      <c r="BR111" s="978"/>
      <c r="BS111" s="978"/>
      <c r="BT111" s="978"/>
      <c r="BU111" s="978"/>
      <c r="BV111" s="978" t="s">
        <v>442</v>
      </c>
      <c r="BW111" s="978"/>
      <c r="BX111" s="978"/>
      <c r="BY111" s="978"/>
      <c r="BZ111" s="978"/>
      <c r="CA111" s="978" t="s">
        <v>128</v>
      </c>
      <c r="CB111" s="978"/>
      <c r="CC111" s="978"/>
      <c r="CD111" s="978"/>
      <c r="CE111" s="978"/>
      <c r="CF111" s="972" t="s">
        <v>442</v>
      </c>
      <c r="CG111" s="973"/>
      <c r="CH111" s="973"/>
      <c r="CI111" s="973"/>
      <c r="CJ111" s="973"/>
      <c r="CK111" s="1003"/>
      <c r="CL111" s="1004"/>
      <c r="CM111" s="974" t="s">
        <v>446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443</v>
      </c>
      <c r="DH111" s="978"/>
      <c r="DI111" s="978"/>
      <c r="DJ111" s="978"/>
      <c r="DK111" s="978"/>
      <c r="DL111" s="978" t="s">
        <v>128</v>
      </c>
      <c r="DM111" s="978"/>
      <c r="DN111" s="978"/>
      <c r="DO111" s="978"/>
      <c r="DP111" s="978"/>
      <c r="DQ111" s="978" t="s">
        <v>128</v>
      </c>
      <c r="DR111" s="978"/>
      <c r="DS111" s="978"/>
      <c r="DT111" s="978"/>
      <c r="DU111" s="978"/>
      <c r="DV111" s="979" t="s">
        <v>128</v>
      </c>
      <c r="DW111" s="979"/>
      <c r="DX111" s="979"/>
      <c r="DY111" s="979"/>
      <c r="DZ111" s="980"/>
    </row>
    <row r="112" spans="1:131" s="248" customFormat="1" ht="26.25" customHeight="1" x14ac:dyDescent="0.15">
      <c r="A112" s="1010" t="s">
        <v>447</v>
      </c>
      <c r="B112" s="1011"/>
      <c r="C112" s="1008" t="s">
        <v>448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443</v>
      </c>
      <c r="AB112" s="1017"/>
      <c r="AC112" s="1017"/>
      <c r="AD112" s="1017"/>
      <c r="AE112" s="1018"/>
      <c r="AF112" s="1019" t="s">
        <v>442</v>
      </c>
      <c r="AG112" s="1017"/>
      <c r="AH112" s="1017"/>
      <c r="AI112" s="1017"/>
      <c r="AJ112" s="1018"/>
      <c r="AK112" s="1019" t="s">
        <v>128</v>
      </c>
      <c r="AL112" s="1017"/>
      <c r="AM112" s="1017"/>
      <c r="AN112" s="1017"/>
      <c r="AO112" s="1018"/>
      <c r="AP112" s="1020" t="s">
        <v>443</v>
      </c>
      <c r="AQ112" s="1021"/>
      <c r="AR112" s="1021"/>
      <c r="AS112" s="1021"/>
      <c r="AT112" s="1022"/>
      <c r="AU112" s="958"/>
      <c r="AV112" s="959"/>
      <c r="AW112" s="959"/>
      <c r="AX112" s="959"/>
      <c r="AY112" s="959"/>
      <c r="AZ112" s="1007" t="s">
        <v>449</v>
      </c>
      <c r="BA112" s="1008"/>
      <c r="BB112" s="1008"/>
      <c r="BC112" s="1008"/>
      <c r="BD112" s="1008"/>
      <c r="BE112" s="1008"/>
      <c r="BF112" s="1008"/>
      <c r="BG112" s="1008"/>
      <c r="BH112" s="1008"/>
      <c r="BI112" s="1008"/>
      <c r="BJ112" s="1008"/>
      <c r="BK112" s="1008"/>
      <c r="BL112" s="1008"/>
      <c r="BM112" s="1008"/>
      <c r="BN112" s="1008"/>
      <c r="BO112" s="1008"/>
      <c r="BP112" s="1009"/>
      <c r="BQ112" s="977">
        <v>2905365</v>
      </c>
      <c r="BR112" s="978"/>
      <c r="BS112" s="978"/>
      <c r="BT112" s="978"/>
      <c r="BU112" s="978"/>
      <c r="BV112" s="978">
        <v>2567720</v>
      </c>
      <c r="BW112" s="978"/>
      <c r="BX112" s="978"/>
      <c r="BY112" s="978"/>
      <c r="BZ112" s="978"/>
      <c r="CA112" s="978">
        <v>2271406</v>
      </c>
      <c r="CB112" s="978"/>
      <c r="CC112" s="978"/>
      <c r="CD112" s="978"/>
      <c r="CE112" s="978"/>
      <c r="CF112" s="972">
        <v>64.8</v>
      </c>
      <c r="CG112" s="973"/>
      <c r="CH112" s="973"/>
      <c r="CI112" s="973"/>
      <c r="CJ112" s="973"/>
      <c r="CK112" s="1003"/>
      <c r="CL112" s="1004"/>
      <c r="CM112" s="974" t="s">
        <v>450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443</v>
      </c>
      <c r="DH112" s="978"/>
      <c r="DI112" s="978"/>
      <c r="DJ112" s="978"/>
      <c r="DK112" s="978"/>
      <c r="DL112" s="978" t="s">
        <v>442</v>
      </c>
      <c r="DM112" s="978"/>
      <c r="DN112" s="978"/>
      <c r="DO112" s="978"/>
      <c r="DP112" s="978"/>
      <c r="DQ112" s="978" t="s">
        <v>128</v>
      </c>
      <c r="DR112" s="978"/>
      <c r="DS112" s="978"/>
      <c r="DT112" s="978"/>
      <c r="DU112" s="978"/>
      <c r="DV112" s="979" t="s">
        <v>128</v>
      </c>
      <c r="DW112" s="979"/>
      <c r="DX112" s="979"/>
      <c r="DY112" s="979"/>
      <c r="DZ112" s="980"/>
    </row>
    <row r="113" spans="1:130" s="248" customFormat="1" ht="26.25" customHeight="1" x14ac:dyDescent="0.15">
      <c r="A113" s="1012"/>
      <c r="B113" s="1013"/>
      <c r="C113" s="1008" t="s">
        <v>451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242447</v>
      </c>
      <c r="AB113" s="992"/>
      <c r="AC113" s="992"/>
      <c r="AD113" s="992"/>
      <c r="AE113" s="993"/>
      <c r="AF113" s="994">
        <v>248863</v>
      </c>
      <c r="AG113" s="992"/>
      <c r="AH113" s="992"/>
      <c r="AI113" s="992"/>
      <c r="AJ113" s="993"/>
      <c r="AK113" s="994">
        <v>237852</v>
      </c>
      <c r="AL113" s="992"/>
      <c r="AM113" s="992"/>
      <c r="AN113" s="992"/>
      <c r="AO113" s="993"/>
      <c r="AP113" s="995">
        <v>6.8</v>
      </c>
      <c r="AQ113" s="996"/>
      <c r="AR113" s="996"/>
      <c r="AS113" s="996"/>
      <c r="AT113" s="997"/>
      <c r="AU113" s="958"/>
      <c r="AV113" s="959"/>
      <c r="AW113" s="959"/>
      <c r="AX113" s="959"/>
      <c r="AY113" s="959"/>
      <c r="AZ113" s="1007" t="s">
        <v>452</v>
      </c>
      <c r="BA113" s="1008"/>
      <c r="BB113" s="1008"/>
      <c r="BC113" s="1008"/>
      <c r="BD113" s="1008"/>
      <c r="BE113" s="1008"/>
      <c r="BF113" s="1008"/>
      <c r="BG113" s="1008"/>
      <c r="BH113" s="1008"/>
      <c r="BI113" s="1008"/>
      <c r="BJ113" s="1008"/>
      <c r="BK113" s="1008"/>
      <c r="BL113" s="1008"/>
      <c r="BM113" s="1008"/>
      <c r="BN113" s="1008"/>
      <c r="BO113" s="1008"/>
      <c r="BP113" s="1009"/>
      <c r="BQ113" s="977">
        <v>199438</v>
      </c>
      <c r="BR113" s="978"/>
      <c r="BS113" s="978"/>
      <c r="BT113" s="978"/>
      <c r="BU113" s="978"/>
      <c r="BV113" s="978">
        <v>271461</v>
      </c>
      <c r="BW113" s="978"/>
      <c r="BX113" s="978"/>
      <c r="BY113" s="978"/>
      <c r="BZ113" s="978"/>
      <c r="CA113" s="978">
        <v>320017</v>
      </c>
      <c r="CB113" s="978"/>
      <c r="CC113" s="978"/>
      <c r="CD113" s="978"/>
      <c r="CE113" s="978"/>
      <c r="CF113" s="972">
        <v>9.1</v>
      </c>
      <c r="CG113" s="973"/>
      <c r="CH113" s="973"/>
      <c r="CI113" s="973"/>
      <c r="CJ113" s="973"/>
      <c r="CK113" s="1003"/>
      <c r="CL113" s="1004"/>
      <c r="CM113" s="974" t="s">
        <v>453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443</v>
      </c>
      <c r="DH113" s="1017"/>
      <c r="DI113" s="1017"/>
      <c r="DJ113" s="1017"/>
      <c r="DK113" s="1018"/>
      <c r="DL113" s="1019" t="s">
        <v>128</v>
      </c>
      <c r="DM113" s="1017"/>
      <c r="DN113" s="1017"/>
      <c r="DO113" s="1017"/>
      <c r="DP113" s="1018"/>
      <c r="DQ113" s="1019" t="s">
        <v>443</v>
      </c>
      <c r="DR113" s="1017"/>
      <c r="DS113" s="1017"/>
      <c r="DT113" s="1017"/>
      <c r="DU113" s="1018"/>
      <c r="DV113" s="1020" t="s">
        <v>128</v>
      </c>
      <c r="DW113" s="1021"/>
      <c r="DX113" s="1021"/>
      <c r="DY113" s="1021"/>
      <c r="DZ113" s="1022"/>
    </row>
    <row r="114" spans="1:130" s="248" customFormat="1" ht="26.25" customHeight="1" x14ac:dyDescent="0.15">
      <c r="A114" s="1012"/>
      <c r="B114" s="1013"/>
      <c r="C114" s="1008" t="s">
        <v>454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25316</v>
      </c>
      <c r="AB114" s="1017"/>
      <c r="AC114" s="1017"/>
      <c r="AD114" s="1017"/>
      <c r="AE114" s="1018"/>
      <c r="AF114" s="1019">
        <v>27186</v>
      </c>
      <c r="AG114" s="1017"/>
      <c r="AH114" s="1017"/>
      <c r="AI114" s="1017"/>
      <c r="AJ114" s="1018"/>
      <c r="AK114" s="1019">
        <v>27941</v>
      </c>
      <c r="AL114" s="1017"/>
      <c r="AM114" s="1017"/>
      <c r="AN114" s="1017"/>
      <c r="AO114" s="1018"/>
      <c r="AP114" s="1020">
        <v>0.8</v>
      </c>
      <c r="AQ114" s="1021"/>
      <c r="AR114" s="1021"/>
      <c r="AS114" s="1021"/>
      <c r="AT114" s="1022"/>
      <c r="AU114" s="958"/>
      <c r="AV114" s="959"/>
      <c r="AW114" s="959"/>
      <c r="AX114" s="959"/>
      <c r="AY114" s="959"/>
      <c r="AZ114" s="1007" t="s">
        <v>455</v>
      </c>
      <c r="BA114" s="1008"/>
      <c r="BB114" s="1008"/>
      <c r="BC114" s="1008"/>
      <c r="BD114" s="1008"/>
      <c r="BE114" s="1008"/>
      <c r="BF114" s="1008"/>
      <c r="BG114" s="1008"/>
      <c r="BH114" s="1008"/>
      <c r="BI114" s="1008"/>
      <c r="BJ114" s="1008"/>
      <c r="BK114" s="1008"/>
      <c r="BL114" s="1008"/>
      <c r="BM114" s="1008"/>
      <c r="BN114" s="1008"/>
      <c r="BO114" s="1008"/>
      <c r="BP114" s="1009"/>
      <c r="BQ114" s="977">
        <v>663359</v>
      </c>
      <c r="BR114" s="978"/>
      <c r="BS114" s="978"/>
      <c r="BT114" s="978"/>
      <c r="BU114" s="978"/>
      <c r="BV114" s="978">
        <v>650873</v>
      </c>
      <c r="BW114" s="978"/>
      <c r="BX114" s="978"/>
      <c r="BY114" s="978"/>
      <c r="BZ114" s="978"/>
      <c r="CA114" s="978">
        <v>625105</v>
      </c>
      <c r="CB114" s="978"/>
      <c r="CC114" s="978"/>
      <c r="CD114" s="978"/>
      <c r="CE114" s="978"/>
      <c r="CF114" s="972">
        <v>17.8</v>
      </c>
      <c r="CG114" s="973"/>
      <c r="CH114" s="973"/>
      <c r="CI114" s="973"/>
      <c r="CJ114" s="973"/>
      <c r="CK114" s="1003"/>
      <c r="CL114" s="1004"/>
      <c r="CM114" s="974" t="s">
        <v>456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442</v>
      </c>
      <c r="DH114" s="1017"/>
      <c r="DI114" s="1017"/>
      <c r="DJ114" s="1017"/>
      <c r="DK114" s="1018"/>
      <c r="DL114" s="1019" t="s">
        <v>442</v>
      </c>
      <c r="DM114" s="1017"/>
      <c r="DN114" s="1017"/>
      <c r="DO114" s="1017"/>
      <c r="DP114" s="1018"/>
      <c r="DQ114" s="1019" t="s">
        <v>128</v>
      </c>
      <c r="DR114" s="1017"/>
      <c r="DS114" s="1017"/>
      <c r="DT114" s="1017"/>
      <c r="DU114" s="1018"/>
      <c r="DV114" s="1020" t="s">
        <v>128</v>
      </c>
      <c r="DW114" s="1021"/>
      <c r="DX114" s="1021"/>
      <c r="DY114" s="1021"/>
      <c r="DZ114" s="1022"/>
    </row>
    <row r="115" spans="1:130" s="248" customFormat="1" ht="26.25" customHeight="1" x14ac:dyDescent="0.15">
      <c r="A115" s="1012"/>
      <c r="B115" s="1013"/>
      <c r="C115" s="1008" t="s">
        <v>457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4</v>
      </c>
      <c r="AB115" s="992"/>
      <c r="AC115" s="992"/>
      <c r="AD115" s="992"/>
      <c r="AE115" s="993"/>
      <c r="AF115" s="994" t="s">
        <v>443</v>
      </c>
      <c r="AG115" s="992"/>
      <c r="AH115" s="992"/>
      <c r="AI115" s="992"/>
      <c r="AJ115" s="993"/>
      <c r="AK115" s="994" t="s">
        <v>128</v>
      </c>
      <c r="AL115" s="992"/>
      <c r="AM115" s="992"/>
      <c r="AN115" s="992"/>
      <c r="AO115" s="993"/>
      <c r="AP115" s="995" t="s">
        <v>128</v>
      </c>
      <c r="AQ115" s="996"/>
      <c r="AR115" s="996"/>
      <c r="AS115" s="996"/>
      <c r="AT115" s="997"/>
      <c r="AU115" s="958"/>
      <c r="AV115" s="959"/>
      <c r="AW115" s="959"/>
      <c r="AX115" s="959"/>
      <c r="AY115" s="959"/>
      <c r="AZ115" s="1007" t="s">
        <v>458</v>
      </c>
      <c r="BA115" s="1008"/>
      <c r="BB115" s="1008"/>
      <c r="BC115" s="1008"/>
      <c r="BD115" s="1008"/>
      <c r="BE115" s="1008"/>
      <c r="BF115" s="1008"/>
      <c r="BG115" s="1008"/>
      <c r="BH115" s="1008"/>
      <c r="BI115" s="1008"/>
      <c r="BJ115" s="1008"/>
      <c r="BK115" s="1008"/>
      <c r="BL115" s="1008"/>
      <c r="BM115" s="1008"/>
      <c r="BN115" s="1008"/>
      <c r="BO115" s="1008"/>
      <c r="BP115" s="1009"/>
      <c r="BQ115" s="977" t="s">
        <v>443</v>
      </c>
      <c r="BR115" s="978"/>
      <c r="BS115" s="978"/>
      <c r="BT115" s="978"/>
      <c r="BU115" s="978"/>
      <c r="BV115" s="978" t="s">
        <v>128</v>
      </c>
      <c r="BW115" s="978"/>
      <c r="BX115" s="978"/>
      <c r="BY115" s="978"/>
      <c r="BZ115" s="978"/>
      <c r="CA115" s="978" t="s">
        <v>128</v>
      </c>
      <c r="CB115" s="978"/>
      <c r="CC115" s="978"/>
      <c r="CD115" s="978"/>
      <c r="CE115" s="978"/>
      <c r="CF115" s="972" t="s">
        <v>443</v>
      </c>
      <c r="CG115" s="973"/>
      <c r="CH115" s="973"/>
      <c r="CI115" s="973"/>
      <c r="CJ115" s="973"/>
      <c r="CK115" s="1003"/>
      <c r="CL115" s="1004"/>
      <c r="CM115" s="1007" t="s">
        <v>459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128</v>
      </c>
      <c r="DH115" s="1017"/>
      <c r="DI115" s="1017"/>
      <c r="DJ115" s="1017"/>
      <c r="DK115" s="1018"/>
      <c r="DL115" s="1019" t="s">
        <v>443</v>
      </c>
      <c r="DM115" s="1017"/>
      <c r="DN115" s="1017"/>
      <c r="DO115" s="1017"/>
      <c r="DP115" s="1018"/>
      <c r="DQ115" s="1019" t="s">
        <v>442</v>
      </c>
      <c r="DR115" s="1017"/>
      <c r="DS115" s="1017"/>
      <c r="DT115" s="1017"/>
      <c r="DU115" s="1018"/>
      <c r="DV115" s="1020" t="s">
        <v>128</v>
      </c>
      <c r="DW115" s="1021"/>
      <c r="DX115" s="1021"/>
      <c r="DY115" s="1021"/>
      <c r="DZ115" s="1022"/>
    </row>
    <row r="116" spans="1:130" s="248" customFormat="1" ht="26.25" customHeight="1" x14ac:dyDescent="0.15">
      <c r="A116" s="1014"/>
      <c r="B116" s="1015"/>
      <c r="C116" s="1023" t="s">
        <v>460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443</v>
      </c>
      <c r="AB116" s="1017"/>
      <c r="AC116" s="1017"/>
      <c r="AD116" s="1017"/>
      <c r="AE116" s="1018"/>
      <c r="AF116" s="1019" t="s">
        <v>128</v>
      </c>
      <c r="AG116" s="1017"/>
      <c r="AH116" s="1017"/>
      <c r="AI116" s="1017"/>
      <c r="AJ116" s="1018"/>
      <c r="AK116" s="1019" t="s">
        <v>442</v>
      </c>
      <c r="AL116" s="1017"/>
      <c r="AM116" s="1017"/>
      <c r="AN116" s="1017"/>
      <c r="AO116" s="1018"/>
      <c r="AP116" s="1020" t="s">
        <v>128</v>
      </c>
      <c r="AQ116" s="1021"/>
      <c r="AR116" s="1021"/>
      <c r="AS116" s="1021"/>
      <c r="AT116" s="1022"/>
      <c r="AU116" s="958"/>
      <c r="AV116" s="959"/>
      <c r="AW116" s="959"/>
      <c r="AX116" s="959"/>
      <c r="AY116" s="959"/>
      <c r="AZ116" s="1025" t="s">
        <v>461</v>
      </c>
      <c r="BA116" s="1026"/>
      <c r="BB116" s="1026"/>
      <c r="BC116" s="1026"/>
      <c r="BD116" s="1026"/>
      <c r="BE116" s="1026"/>
      <c r="BF116" s="1026"/>
      <c r="BG116" s="1026"/>
      <c r="BH116" s="1026"/>
      <c r="BI116" s="1026"/>
      <c r="BJ116" s="1026"/>
      <c r="BK116" s="1026"/>
      <c r="BL116" s="1026"/>
      <c r="BM116" s="1026"/>
      <c r="BN116" s="1026"/>
      <c r="BO116" s="1026"/>
      <c r="BP116" s="1027"/>
      <c r="BQ116" s="977" t="s">
        <v>128</v>
      </c>
      <c r="BR116" s="978"/>
      <c r="BS116" s="978"/>
      <c r="BT116" s="978"/>
      <c r="BU116" s="978"/>
      <c r="BV116" s="978" t="s">
        <v>442</v>
      </c>
      <c r="BW116" s="978"/>
      <c r="BX116" s="978"/>
      <c r="BY116" s="978"/>
      <c r="BZ116" s="978"/>
      <c r="CA116" s="978" t="s">
        <v>128</v>
      </c>
      <c r="CB116" s="978"/>
      <c r="CC116" s="978"/>
      <c r="CD116" s="978"/>
      <c r="CE116" s="978"/>
      <c r="CF116" s="972" t="s">
        <v>128</v>
      </c>
      <c r="CG116" s="973"/>
      <c r="CH116" s="973"/>
      <c r="CI116" s="973"/>
      <c r="CJ116" s="973"/>
      <c r="CK116" s="1003"/>
      <c r="CL116" s="1004"/>
      <c r="CM116" s="974" t="s">
        <v>462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128</v>
      </c>
      <c r="DH116" s="1017"/>
      <c r="DI116" s="1017"/>
      <c r="DJ116" s="1017"/>
      <c r="DK116" s="1018"/>
      <c r="DL116" s="1019" t="s">
        <v>128</v>
      </c>
      <c r="DM116" s="1017"/>
      <c r="DN116" s="1017"/>
      <c r="DO116" s="1017"/>
      <c r="DP116" s="1018"/>
      <c r="DQ116" s="1019" t="s">
        <v>128</v>
      </c>
      <c r="DR116" s="1017"/>
      <c r="DS116" s="1017"/>
      <c r="DT116" s="1017"/>
      <c r="DU116" s="1018"/>
      <c r="DV116" s="1020" t="s">
        <v>128</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463</v>
      </c>
      <c r="Z117" s="944"/>
      <c r="AA117" s="1034">
        <v>1121198</v>
      </c>
      <c r="AB117" s="1035"/>
      <c r="AC117" s="1035"/>
      <c r="AD117" s="1035"/>
      <c r="AE117" s="1036"/>
      <c r="AF117" s="1037">
        <v>1127228</v>
      </c>
      <c r="AG117" s="1035"/>
      <c r="AH117" s="1035"/>
      <c r="AI117" s="1035"/>
      <c r="AJ117" s="1036"/>
      <c r="AK117" s="1037">
        <v>1148174</v>
      </c>
      <c r="AL117" s="1035"/>
      <c r="AM117" s="1035"/>
      <c r="AN117" s="1035"/>
      <c r="AO117" s="1036"/>
      <c r="AP117" s="1038"/>
      <c r="AQ117" s="1039"/>
      <c r="AR117" s="1039"/>
      <c r="AS117" s="1039"/>
      <c r="AT117" s="1040"/>
      <c r="AU117" s="958"/>
      <c r="AV117" s="959"/>
      <c r="AW117" s="959"/>
      <c r="AX117" s="959"/>
      <c r="AY117" s="959"/>
      <c r="AZ117" s="1025" t="s">
        <v>464</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443</v>
      </c>
      <c r="BW117" s="978"/>
      <c r="BX117" s="978"/>
      <c r="BY117" s="978"/>
      <c r="BZ117" s="978"/>
      <c r="CA117" s="978" t="s">
        <v>443</v>
      </c>
      <c r="CB117" s="978"/>
      <c r="CC117" s="978"/>
      <c r="CD117" s="978"/>
      <c r="CE117" s="978"/>
      <c r="CF117" s="972" t="s">
        <v>128</v>
      </c>
      <c r="CG117" s="973"/>
      <c r="CH117" s="973"/>
      <c r="CI117" s="973"/>
      <c r="CJ117" s="973"/>
      <c r="CK117" s="1003"/>
      <c r="CL117" s="1004"/>
      <c r="CM117" s="974" t="s">
        <v>465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128</v>
      </c>
      <c r="DM117" s="1017"/>
      <c r="DN117" s="1017"/>
      <c r="DO117" s="1017"/>
      <c r="DP117" s="1018"/>
      <c r="DQ117" s="1019" t="s">
        <v>443</v>
      </c>
      <c r="DR117" s="1017"/>
      <c r="DS117" s="1017"/>
      <c r="DT117" s="1017"/>
      <c r="DU117" s="1018"/>
      <c r="DV117" s="1020" t="s">
        <v>442</v>
      </c>
      <c r="DW117" s="1021"/>
      <c r="DX117" s="1021"/>
      <c r="DY117" s="1021"/>
      <c r="DZ117" s="1022"/>
    </row>
    <row r="118" spans="1:130" s="248" customFormat="1" ht="26.25" customHeight="1" x14ac:dyDescent="0.15">
      <c r="A118" s="962" t="s">
        <v>437</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434</v>
      </c>
      <c r="AB118" s="943"/>
      <c r="AC118" s="943"/>
      <c r="AD118" s="943"/>
      <c r="AE118" s="944"/>
      <c r="AF118" s="942" t="s">
        <v>435</v>
      </c>
      <c r="AG118" s="943"/>
      <c r="AH118" s="943"/>
      <c r="AI118" s="943"/>
      <c r="AJ118" s="944"/>
      <c r="AK118" s="942" t="s">
        <v>309</v>
      </c>
      <c r="AL118" s="943"/>
      <c r="AM118" s="943"/>
      <c r="AN118" s="943"/>
      <c r="AO118" s="944"/>
      <c r="AP118" s="1029" t="s">
        <v>436</v>
      </c>
      <c r="AQ118" s="1030"/>
      <c r="AR118" s="1030"/>
      <c r="AS118" s="1030"/>
      <c r="AT118" s="1031"/>
      <c r="AU118" s="958"/>
      <c r="AV118" s="959"/>
      <c r="AW118" s="959"/>
      <c r="AX118" s="959"/>
      <c r="AY118" s="959"/>
      <c r="AZ118" s="1032" t="s">
        <v>466</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t="s">
        <v>128</v>
      </c>
      <c r="BW118" s="1056"/>
      <c r="BX118" s="1056"/>
      <c r="BY118" s="1056"/>
      <c r="BZ118" s="1056"/>
      <c r="CA118" s="1056" t="s">
        <v>128</v>
      </c>
      <c r="CB118" s="1056"/>
      <c r="CC118" s="1056"/>
      <c r="CD118" s="1056"/>
      <c r="CE118" s="1056"/>
      <c r="CF118" s="972" t="s">
        <v>443</v>
      </c>
      <c r="CG118" s="973"/>
      <c r="CH118" s="973"/>
      <c r="CI118" s="973"/>
      <c r="CJ118" s="973"/>
      <c r="CK118" s="1003"/>
      <c r="CL118" s="1004"/>
      <c r="CM118" s="974" t="s">
        <v>467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442</v>
      </c>
      <c r="DH118" s="1017"/>
      <c r="DI118" s="1017"/>
      <c r="DJ118" s="1017"/>
      <c r="DK118" s="1018"/>
      <c r="DL118" s="1019" t="s">
        <v>128</v>
      </c>
      <c r="DM118" s="1017"/>
      <c r="DN118" s="1017"/>
      <c r="DO118" s="1017"/>
      <c r="DP118" s="1018"/>
      <c r="DQ118" s="1019" t="s">
        <v>443</v>
      </c>
      <c r="DR118" s="1017"/>
      <c r="DS118" s="1017"/>
      <c r="DT118" s="1017"/>
      <c r="DU118" s="1018"/>
      <c r="DV118" s="1020" t="s">
        <v>128</v>
      </c>
      <c r="DW118" s="1021"/>
      <c r="DX118" s="1021"/>
      <c r="DY118" s="1021"/>
      <c r="DZ118" s="1022"/>
    </row>
    <row r="119" spans="1:130" s="248" customFormat="1" ht="26.25" customHeight="1" x14ac:dyDescent="0.15">
      <c r="A119" s="1116" t="s">
        <v>440</v>
      </c>
      <c r="B119" s="1002"/>
      <c r="C119" s="981" t="s">
        <v>441</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128</v>
      </c>
      <c r="AG119" s="950"/>
      <c r="AH119" s="950"/>
      <c r="AI119" s="950"/>
      <c r="AJ119" s="951"/>
      <c r="AK119" s="952" t="s">
        <v>128</v>
      </c>
      <c r="AL119" s="950"/>
      <c r="AM119" s="950"/>
      <c r="AN119" s="950"/>
      <c r="AO119" s="951"/>
      <c r="AP119" s="953" t="s">
        <v>442</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468</v>
      </c>
      <c r="BP119" s="1064"/>
      <c r="BQ119" s="1055">
        <v>12337491</v>
      </c>
      <c r="BR119" s="1056"/>
      <c r="BS119" s="1056"/>
      <c r="BT119" s="1056"/>
      <c r="BU119" s="1056"/>
      <c r="BV119" s="1056">
        <v>11825369</v>
      </c>
      <c r="BW119" s="1056"/>
      <c r="BX119" s="1056"/>
      <c r="BY119" s="1056"/>
      <c r="BZ119" s="1056"/>
      <c r="CA119" s="1056">
        <v>11323555</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128</v>
      </c>
      <c r="DH119" s="1042"/>
      <c r="DI119" s="1042"/>
      <c r="DJ119" s="1042"/>
      <c r="DK119" s="1043"/>
      <c r="DL119" s="1041" t="s">
        <v>128</v>
      </c>
      <c r="DM119" s="1042"/>
      <c r="DN119" s="1042"/>
      <c r="DO119" s="1042"/>
      <c r="DP119" s="1043"/>
      <c r="DQ119" s="1041" t="s">
        <v>443</v>
      </c>
      <c r="DR119" s="1042"/>
      <c r="DS119" s="1042"/>
      <c r="DT119" s="1042"/>
      <c r="DU119" s="1043"/>
      <c r="DV119" s="1044" t="s">
        <v>128</v>
      </c>
      <c r="DW119" s="1045"/>
      <c r="DX119" s="1045"/>
      <c r="DY119" s="1045"/>
      <c r="DZ119" s="1046"/>
    </row>
    <row r="120" spans="1:130" s="248" customFormat="1" ht="26.25" customHeight="1" x14ac:dyDescent="0.15">
      <c r="A120" s="1117"/>
      <c r="B120" s="1004"/>
      <c r="C120" s="974" t="s">
        <v>446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443</v>
      </c>
      <c r="AG120" s="1017"/>
      <c r="AH120" s="1017"/>
      <c r="AI120" s="1017"/>
      <c r="AJ120" s="1018"/>
      <c r="AK120" s="1019" t="s">
        <v>128</v>
      </c>
      <c r="AL120" s="1017"/>
      <c r="AM120" s="1017"/>
      <c r="AN120" s="1017"/>
      <c r="AO120" s="1018"/>
      <c r="AP120" s="1020" t="s">
        <v>128</v>
      </c>
      <c r="AQ120" s="1021"/>
      <c r="AR120" s="1021"/>
      <c r="AS120" s="1021"/>
      <c r="AT120" s="1022"/>
      <c r="AU120" s="1047" t="s">
        <v>470</v>
      </c>
      <c r="AV120" s="1048"/>
      <c r="AW120" s="1048"/>
      <c r="AX120" s="1048"/>
      <c r="AY120" s="1049"/>
      <c r="AZ120" s="998" t="s">
        <v>471</v>
      </c>
      <c r="BA120" s="947"/>
      <c r="BB120" s="947"/>
      <c r="BC120" s="947"/>
      <c r="BD120" s="947"/>
      <c r="BE120" s="947"/>
      <c r="BF120" s="947"/>
      <c r="BG120" s="947"/>
      <c r="BH120" s="947"/>
      <c r="BI120" s="947"/>
      <c r="BJ120" s="947"/>
      <c r="BK120" s="947"/>
      <c r="BL120" s="947"/>
      <c r="BM120" s="947"/>
      <c r="BN120" s="947"/>
      <c r="BO120" s="947"/>
      <c r="BP120" s="948"/>
      <c r="BQ120" s="984">
        <v>1844245</v>
      </c>
      <c r="BR120" s="985"/>
      <c r="BS120" s="985"/>
      <c r="BT120" s="985"/>
      <c r="BU120" s="985"/>
      <c r="BV120" s="985">
        <v>1696968</v>
      </c>
      <c r="BW120" s="985"/>
      <c r="BX120" s="985"/>
      <c r="BY120" s="985"/>
      <c r="BZ120" s="985"/>
      <c r="CA120" s="985">
        <v>1785255</v>
      </c>
      <c r="CB120" s="985"/>
      <c r="CC120" s="985"/>
      <c r="CD120" s="985"/>
      <c r="CE120" s="985"/>
      <c r="CF120" s="999">
        <v>51</v>
      </c>
      <c r="CG120" s="1000"/>
      <c r="CH120" s="1000"/>
      <c r="CI120" s="1000"/>
      <c r="CJ120" s="1000"/>
      <c r="CK120" s="1065" t="s">
        <v>472</v>
      </c>
      <c r="CL120" s="1066"/>
      <c r="CM120" s="1066"/>
      <c r="CN120" s="1066"/>
      <c r="CO120" s="1067"/>
      <c r="CP120" s="1073" t="s">
        <v>473</v>
      </c>
      <c r="CQ120" s="1074"/>
      <c r="CR120" s="1074"/>
      <c r="CS120" s="1074"/>
      <c r="CT120" s="1074"/>
      <c r="CU120" s="1074"/>
      <c r="CV120" s="1074"/>
      <c r="CW120" s="1074"/>
      <c r="CX120" s="1074"/>
      <c r="CY120" s="1074"/>
      <c r="CZ120" s="1074"/>
      <c r="DA120" s="1074"/>
      <c r="DB120" s="1074"/>
      <c r="DC120" s="1074"/>
      <c r="DD120" s="1074"/>
      <c r="DE120" s="1074"/>
      <c r="DF120" s="1075"/>
      <c r="DG120" s="984">
        <v>1950445</v>
      </c>
      <c r="DH120" s="985"/>
      <c r="DI120" s="985"/>
      <c r="DJ120" s="985"/>
      <c r="DK120" s="985"/>
      <c r="DL120" s="985">
        <v>1651386</v>
      </c>
      <c r="DM120" s="985"/>
      <c r="DN120" s="985"/>
      <c r="DO120" s="985"/>
      <c r="DP120" s="985"/>
      <c r="DQ120" s="985">
        <v>1371440</v>
      </c>
      <c r="DR120" s="985"/>
      <c r="DS120" s="985"/>
      <c r="DT120" s="985"/>
      <c r="DU120" s="985"/>
      <c r="DV120" s="986">
        <v>39.1</v>
      </c>
      <c r="DW120" s="986"/>
      <c r="DX120" s="986"/>
      <c r="DY120" s="986"/>
      <c r="DZ120" s="987"/>
    </row>
    <row r="121" spans="1:130" s="248" customFormat="1" ht="26.25" customHeight="1" x14ac:dyDescent="0.15">
      <c r="A121" s="1117"/>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128</v>
      </c>
      <c r="AB121" s="1017"/>
      <c r="AC121" s="1017"/>
      <c r="AD121" s="1017"/>
      <c r="AE121" s="1018"/>
      <c r="AF121" s="1019" t="s">
        <v>442</v>
      </c>
      <c r="AG121" s="1017"/>
      <c r="AH121" s="1017"/>
      <c r="AI121" s="1017"/>
      <c r="AJ121" s="1018"/>
      <c r="AK121" s="1019" t="s">
        <v>443</v>
      </c>
      <c r="AL121" s="1017"/>
      <c r="AM121" s="1017"/>
      <c r="AN121" s="1017"/>
      <c r="AO121" s="1018"/>
      <c r="AP121" s="1020" t="s">
        <v>443</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v>26500</v>
      </c>
      <c r="BR121" s="978"/>
      <c r="BS121" s="978"/>
      <c r="BT121" s="978"/>
      <c r="BU121" s="978"/>
      <c r="BV121" s="978">
        <v>30440</v>
      </c>
      <c r="BW121" s="978"/>
      <c r="BX121" s="978"/>
      <c r="BY121" s="978"/>
      <c r="BZ121" s="978"/>
      <c r="CA121" s="978">
        <v>25210</v>
      </c>
      <c r="CB121" s="978"/>
      <c r="CC121" s="978"/>
      <c r="CD121" s="978"/>
      <c r="CE121" s="978"/>
      <c r="CF121" s="972">
        <v>0.7</v>
      </c>
      <c r="CG121" s="973"/>
      <c r="CH121" s="973"/>
      <c r="CI121" s="973"/>
      <c r="CJ121" s="973"/>
      <c r="CK121" s="1068"/>
      <c r="CL121" s="1069"/>
      <c r="CM121" s="1069"/>
      <c r="CN121" s="1069"/>
      <c r="CO121" s="1070"/>
      <c r="CP121" s="1078" t="s">
        <v>476</v>
      </c>
      <c r="CQ121" s="1079"/>
      <c r="CR121" s="1079"/>
      <c r="CS121" s="1079"/>
      <c r="CT121" s="1079"/>
      <c r="CU121" s="1079"/>
      <c r="CV121" s="1079"/>
      <c r="CW121" s="1079"/>
      <c r="CX121" s="1079"/>
      <c r="CY121" s="1079"/>
      <c r="CZ121" s="1079"/>
      <c r="DA121" s="1079"/>
      <c r="DB121" s="1079"/>
      <c r="DC121" s="1079"/>
      <c r="DD121" s="1079"/>
      <c r="DE121" s="1079"/>
      <c r="DF121" s="1080"/>
      <c r="DG121" s="977">
        <v>652263</v>
      </c>
      <c r="DH121" s="978"/>
      <c r="DI121" s="978"/>
      <c r="DJ121" s="978"/>
      <c r="DK121" s="978"/>
      <c r="DL121" s="978">
        <v>632664</v>
      </c>
      <c r="DM121" s="978"/>
      <c r="DN121" s="978"/>
      <c r="DO121" s="978"/>
      <c r="DP121" s="978"/>
      <c r="DQ121" s="978">
        <v>635398</v>
      </c>
      <c r="DR121" s="978"/>
      <c r="DS121" s="978"/>
      <c r="DT121" s="978"/>
      <c r="DU121" s="978"/>
      <c r="DV121" s="979">
        <v>18.100000000000001</v>
      </c>
      <c r="DW121" s="979"/>
      <c r="DX121" s="979"/>
      <c r="DY121" s="979"/>
      <c r="DZ121" s="980"/>
    </row>
    <row r="122" spans="1:130" s="248" customFormat="1" ht="26.25" customHeight="1" x14ac:dyDescent="0.15">
      <c r="A122" s="1117"/>
      <c r="B122" s="1004"/>
      <c r="C122" s="974" t="s">
        <v>456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442</v>
      </c>
      <c r="AB122" s="1017"/>
      <c r="AC122" s="1017"/>
      <c r="AD122" s="1017"/>
      <c r="AE122" s="1018"/>
      <c r="AF122" s="1019" t="s">
        <v>128</v>
      </c>
      <c r="AG122" s="1017"/>
      <c r="AH122" s="1017"/>
      <c r="AI122" s="1017"/>
      <c r="AJ122" s="1018"/>
      <c r="AK122" s="1019" t="s">
        <v>443</v>
      </c>
      <c r="AL122" s="1017"/>
      <c r="AM122" s="1017"/>
      <c r="AN122" s="1017"/>
      <c r="AO122" s="1018"/>
      <c r="AP122" s="1020" t="s">
        <v>442</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7323552</v>
      </c>
      <c r="BR122" s="1056"/>
      <c r="BS122" s="1056"/>
      <c r="BT122" s="1056"/>
      <c r="BU122" s="1056"/>
      <c r="BV122" s="1056">
        <v>6973065</v>
      </c>
      <c r="BW122" s="1056"/>
      <c r="BX122" s="1056"/>
      <c r="BY122" s="1056"/>
      <c r="BZ122" s="1056"/>
      <c r="CA122" s="1056">
        <v>6827495</v>
      </c>
      <c r="CB122" s="1056"/>
      <c r="CC122" s="1056"/>
      <c r="CD122" s="1056"/>
      <c r="CE122" s="1056"/>
      <c r="CF122" s="1076">
        <v>194.9</v>
      </c>
      <c r="CG122" s="1077"/>
      <c r="CH122" s="1077"/>
      <c r="CI122" s="1077"/>
      <c r="CJ122" s="1077"/>
      <c r="CK122" s="1068"/>
      <c r="CL122" s="1069"/>
      <c r="CM122" s="1069"/>
      <c r="CN122" s="1069"/>
      <c r="CO122" s="1070"/>
      <c r="CP122" s="1078" t="s">
        <v>478</v>
      </c>
      <c r="CQ122" s="1079"/>
      <c r="CR122" s="1079"/>
      <c r="CS122" s="1079"/>
      <c r="CT122" s="1079"/>
      <c r="CU122" s="1079"/>
      <c r="CV122" s="1079"/>
      <c r="CW122" s="1079"/>
      <c r="CX122" s="1079"/>
      <c r="CY122" s="1079"/>
      <c r="CZ122" s="1079"/>
      <c r="DA122" s="1079"/>
      <c r="DB122" s="1079"/>
      <c r="DC122" s="1079"/>
      <c r="DD122" s="1079"/>
      <c r="DE122" s="1079"/>
      <c r="DF122" s="1080"/>
      <c r="DG122" s="977">
        <v>143951</v>
      </c>
      <c r="DH122" s="978"/>
      <c r="DI122" s="978"/>
      <c r="DJ122" s="978"/>
      <c r="DK122" s="978"/>
      <c r="DL122" s="978">
        <v>131476</v>
      </c>
      <c r="DM122" s="978"/>
      <c r="DN122" s="978"/>
      <c r="DO122" s="978"/>
      <c r="DP122" s="978"/>
      <c r="DQ122" s="978">
        <v>119300</v>
      </c>
      <c r="DR122" s="978"/>
      <c r="DS122" s="978"/>
      <c r="DT122" s="978"/>
      <c r="DU122" s="978"/>
      <c r="DV122" s="979">
        <v>3.4</v>
      </c>
      <c r="DW122" s="979"/>
      <c r="DX122" s="979"/>
      <c r="DY122" s="979"/>
      <c r="DZ122" s="980"/>
    </row>
    <row r="123" spans="1:130" s="248" customFormat="1" ht="26.25" customHeight="1" x14ac:dyDescent="0.15">
      <c r="A123" s="1117"/>
      <c r="B123" s="1004"/>
      <c r="C123" s="974" t="s">
        <v>462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128</v>
      </c>
      <c r="AB123" s="1017"/>
      <c r="AC123" s="1017"/>
      <c r="AD123" s="1017"/>
      <c r="AE123" s="1018"/>
      <c r="AF123" s="1019" t="s">
        <v>128</v>
      </c>
      <c r="AG123" s="1017"/>
      <c r="AH123" s="1017"/>
      <c r="AI123" s="1017"/>
      <c r="AJ123" s="1018"/>
      <c r="AK123" s="1019" t="s">
        <v>128</v>
      </c>
      <c r="AL123" s="1017"/>
      <c r="AM123" s="1017"/>
      <c r="AN123" s="1017"/>
      <c r="AO123" s="1018"/>
      <c r="AP123" s="1020" t="s">
        <v>128</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479</v>
      </c>
      <c r="BP123" s="1064"/>
      <c r="BQ123" s="1123">
        <v>9194297</v>
      </c>
      <c r="BR123" s="1124"/>
      <c r="BS123" s="1124"/>
      <c r="BT123" s="1124"/>
      <c r="BU123" s="1124"/>
      <c r="BV123" s="1124">
        <v>8700473</v>
      </c>
      <c r="BW123" s="1124"/>
      <c r="BX123" s="1124"/>
      <c r="BY123" s="1124"/>
      <c r="BZ123" s="1124"/>
      <c r="CA123" s="1124">
        <v>8637960</v>
      </c>
      <c r="CB123" s="1124"/>
      <c r="CC123" s="1124"/>
      <c r="CD123" s="1124"/>
      <c r="CE123" s="1124"/>
      <c r="CF123" s="1057"/>
      <c r="CG123" s="1058"/>
      <c r="CH123" s="1058"/>
      <c r="CI123" s="1058"/>
      <c r="CJ123" s="1059"/>
      <c r="CK123" s="1068"/>
      <c r="CL123" s="1069"/>
      <c r="CM123" s="1069"/>
      <c r="CN123" s="1069"/>
      <c r="CO123" s="1070"/>
      <c r="CP123" s="1078" t="s">
        <v>480</v>
      </c>
      <c r="CQ123" s="1079"/>
      <c r="CR123" s="1079"/>
      <c r="CS123" s="1079"/>
      <c r="CT123" s="1079"/>
      <c r="CU123" s="1079"/>
      <c r="CV123" s="1079"/>
      <c r="CW123" s="1079"/>
      <c r="CX123" s="1079"/>
      <c r="CY123" s="1079"/>
      <c r="CZ123" s="1079"/>
      <c r="DA123" s="1079"/>
      <c r="DB123" s="1079"/>
      <c r="DC123" s="1079"/>
      <c r="DD123" s="1079"/>
      <c r="DE123" s="1079"/>
      <c r="DF123" s="1080"/>
      <c r="DG123" s="1016">
        <v>97433</v>
      </c>
      <c r="DH123" s="1017"/>
      <c r="DI123" s="1017"/>
      <c r="DJ123" s="1017"/>
      <c r="DK123" s="1018"/>
      <c r="DL123" s="1019">
        <v>95646</v>
      </c>
      <c r="DM123" s="1017"/>
      <c r="DN123" s="1017"/>
      <c r="DO123" s="1017"/>
      <c r="DP123" s="1018"/>
      <c r="DQ123" s="1019">
        <v>88797</v>
      </c>
      <c r="DR123" s="1017"/>
      <c r="DS123" s="1017"/>
      <c r="DT123" s="1017"/>
      <c r="DU123" s="1018"/>
      <c r="DV123" s="1020">
        <v>2.5</v>
      </c>
      <c r="DW123" s="1021"/>
      <c r="DX123" s="1021"/>
      <c r="DY123" s="1021"/>
      <c r="DZ123" s="1022"/>
    </row>
    <row r="124" spans="1:130" s="248" customFormat="1" ht="26.25" customHeight="1" thickBot="1" x14ac:dyDescent="0.2">
      <c r="A124" s="1117"/>
      <c r="B124" s="1004"/>
      <c r="C124" s="974" t="s">
        <v>465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443</v>
      </c>
      <c r="AB124" s="1017"/>
      <c r="AC124" s="1017"/>
      <c r="AD124" s="1017"/>
      <c r="AE124" s="1018"/>
      <c r="AF124" s="1019" t="s">
        <v>442</v>
      </c>
      <c r="AG124" s="1017"/>
      <c r="AH124" s="1017"/>
      <c r="AI124" s="1017"/>
      <c r="AJ124" s="1018"/>
      <c r="AK124" s="1019" t="s">
        <v>128</v>
      </c>
      <c r="AL124" s="1017"/>
      <c r="AM124" s="1017"/>
      <c r="AN124" s="1017"/>
      <c r="AO124" s="1018"/>
      <c r="AP124" s="1020" t="s">
        <v>442</v>
      </c>
      <c r="AQ124" s="1021"/>
      <c r="AR124" s="1021"/>
      <c r="AS124" s="1021"/>
      <c r="AT124" s="1022"/>
      <c r="AU124" s="1119" t="s">
        <v>481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92.6</v>
      </c>
      <c r="BR124" s="1086"/>
      <c r="BS124" s="1086"/>
      <c r="BT124" s="1086"/>
      <c r="BU124" s="1086"/>
      <c r="BV124" s="1086">
        <v>92.8</v>
      </c>
      <c r="BW124" s="1086"/>
      <c r="BX124" s="1086"/>
      <c r="BY124" s="1086"/>
      <c r="BZ124" s="1086"/>
      <c r="CA124" s="1086">
        <v>76.599999999999994</v>
      </c>
      <c r="CB124" s="1086"/>
      <c r="CC124" s="1086"/>
      <c r="CD124" s="1086"/>
      <c r="CE124" s="1086"/>
      <c r="CF124" s="1087"/>
      <c r="CG124" s="1088"/>
      <c r="CH124" s="1088"/>
      <c r="CI124" s="1088"/>
      <c r="CJ124" s="1089"/>
      <c r="CK124" s="1071"/>
      <c r="CL124" s="1071"/>
      <c r="CM124" s="1071"/>
      <c r="CN124" s="1071"/>
      <c r="CO124" s="1072"/>
      <c r="CP124" s="1078" t="s">
        <v>482</v>
      </c>
      <c r="CQ124" s="1079"/>
      <c r="CR124" s="1079"/>
      <c r="CS124" s="1079"/>
      <c r="CT124" s="1079"/>
      <c r="CU124" s="1079"/>
      <c r="CV124" s="1079"/>
      <c r="CW124" s="1079"/>
      <c r="CX124" s="1079"/>
      <c r="CY124" s="1079"/>
      <c r="CZ124" s="1079"/>
      <c r="DA124" s="1079"/>
      <c r="DB124" s="1079"/>
      <c r="DC124" s="1079"/>
      <c r="DD124" s="1079"/>
      <c r="DE124" s="1079"/>
      <c r="DF124" s="1080"/>
      <c r="DG124" s="1063">
        <v>61273</v>
      </c>
      <c r="DH124" s="1042"/>
      <c r="DI124" s="1042"/>
      <c r="DJ124" s="1042"/>
      <c r="DK124" s="1043"/>
      <c r="DL124" s="1041">
        <v>56548</v>
      </c>
      <c r="DM124" s="1042"/>
      <c r="DN124" s="1042"/>
      <c r="DO124" s="1042"/>
      <c r="DP124" s="1043"/>
      <c r="DQ124" s="1041">
        <v>56471</v>
      </c>
      <c r="DR124" s="1042"/>
      <c r="DS124" s="1042"/>
      <c r="DT124" s="1042"/>
      <c r="DU124" s="1043"/>
      <c r="DV124" s="1044">
        <v>1.6</v>
      </c>
      <c r="DW124" s="1045"/>
      <c r="DX124" s="1045"/>
      <c r="DY124" s="1045"/>
      <c r="DZ124" s="1046"/>
    </row>
    <row r="125" spans="1:130" s="248" customFormat="1" ht="26.25" customHeight="1" x14ac:dyDescent="0.15">
      <c r="A125" s="1117"/>
      <c r="B125" s="1004"/>
      <c r="C125" s="974" t="s">
        <v>467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128</v>
      </c>
      <c r="AB125" s="1017"/>
      <c r="AC125" s="1017"/>
      <c r="AD125" s="1017"/>
      <c r="AE125" s="1018"/>
      <c r="AF125" s="1019" t="s">
        <v>128</v>
      </c>
      <c r="AG125" s="1017"/>
      <c r="AH125" s="1017"/>
      <c r="AI125" s="1017"/>
      <c r="AJ125" s="1018"/>
      <c r="AK125" s="1019" t="s">
        <v>128</v>
      </c>
      <c r="AL125" s="1017"/>
      <c r="AM125" s="1017"/>
      <c r="AN125" s="1017"/>
      <c r="AO125" s="1018"/>
      <c r="AP125" s="1020" t="s">
        <v>128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483</v>
      </c>
      <c r="CL125" s="1066"/>
      <c r="CM125" s="1066"/>
      <c r="CN125" s="1066"/>
      <c r="CO125" s="1067"/>
      <c r="CP125" s="998" t="s">
        <v>484</v>
      </c>
      <c r="CQ125" s="947"/>
      <c r="CR125" s="947"/>
      <c r="CS125" s="947"/>
      <c r="CT125" s="947"/>
      <c r="CU125" s="947"/>
      <c r="CV125" s="947"/>
      <c r="CW125" s="947"/>
      <c r="CX125" s="947"/>
      <c r="CY125" s="947"/>
      <c r="CZ125" s="947"/>
      <c r="DA125" s="947"/>
      <c r="DB125" s="947"/>
      <c r="DC125" s="947"/>
      <c r="DD125" s="947"/>
      <c r="DE125" s="947"/>
      <c r="DF125" s="948"/>
      <c r="DG125" s="984" t="s">
        <v>128</v>
      </c>
      <c r="DH125" s="985"/>
      <c r="DI125" s="985"/>
      <c r="DJ125" s="985"/>
      <c r="DK125" s="985"/>
      <c r="DL125" s="985" t="s">
        <v>128</v>
      </c>
      <c r="DM125" s="985"/>
      <c r="DN125" s="985"/>
      <c r="DO125" s="985"/>
      <c r="DP125" s="985"/>
      <c r="DQ125" s="985" t="s">
        <v>442</v>
      </c>
      <c r="DR125" s="985"/>
      <c r="DS125" s="985"/>
      <c r="DT125" s="985"/>
      <c r="DU125" s="985"/>
      <c r="DV125" s="986" t="s">
        <v>128</v>
      </c>
      <c r="DW125" s="986"/>
      <c r="DX125" s="986"/>
      <c r="DY125" s="986"/>
      <c r="DZ125" s="987"/>
    </row>
    <row r="126" spans="1:130" s="248" customFormat="1" ht="26.25" customHeight="1" thickBot="1" x14ac:dyDescent="0.2">
      <c r="A126" s="1117"/>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128</v>
      </c>
      <c r="AB126" s="1017"/>
      <c r="AC126" s="1017"/>
      <c r="AD126" s="1017"/>
      <c r="AE126" s="1018"/>
      <c r="AF126" s="1019" t="s">
        <v>128</v>
      </c>
      <c r="AG126" s="1017"/>
      <c r="AH126" s="1017"/>
      <c r="AI126" s="1017"/>
      <c r="AJ126" s="1018"/>
      <c r="AK126" s="1019" t="s">
        <v>128</v>
      </c>
      <c r="AL126" s="1017"/>
      <c r="AM126" s="1017"/>
      <c r="AN126" s="1017"/>
      <c r="AO126" s="1018"/>
      <c r="AP126" s="1020" t="s">
        <v>442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485</v>
      </c>
      <c r="CQ126" s="1008"/>
      <c r="CR126" s="1008"/>
      <c r="CS126" s="1008"/>
      <c r="CT126" s="1008"/>
      <c r="CU126" s="1008"/>
      <c r="CV126" s="1008"/>
      <c r="CW126" s="1008"/>
      <c r="CX126" s="1008"/>
      <c r="CY126" s="1008"/>
      <c r="CZ126" s="1008"/>
      <c r="DA126" s="1008"/>
      <c r="DB126" s="1008"/>
      <c r="DC126" s="1008"/>
      <c r="DD126" s="1008"/>
      <c r="DE126" s="1008"/>
      <c r="DF126" s="1009"/>
      <c r="DG126" s="977" t="s">
        <v>128</v>
      </c>
      <c r="DH126" s="978"/>
      <c r="DI126" s="978"/>
      <c r="DJ126" s="978"/>
      <c r="DK126" s="978"/>
      <c r="DL126" s="978" t="s">
        <v>128</v>
      </c>
      <c r="DM126" s="978"/>
      <c r="DN126" s="978"/>
      <c r="DO126" s="978"/>
      <c r="DP126" s="978"/>
      <c r="DQ126" s="978" t="s">
        <v>128</v>
      </c>
      <c r="DR126" s="978"/>
      <c r="DS126" s="978"/>
      <c r="DT126" s="978"/>
      <c r="DU126" s="978"/>
      <c r="DV126" s="979" t="s">
        <v>128</v>
      </c>
      <c r="DW126" s="979"/>
      <c r="DX126" s="979"/>
      <c r="DY126" s="979"/>
      <c r="DZ126" s="980"/>
    </row>
    <row r="127" spans="1:130" s="248" customFormat="1" ht="26.25" customHeight="1" x14ac:dyDescent="0.15">
      <c r="A127" s="1118"/>
      <c r="B127" s="1006"/>
      <c r="C127" s="1060" t="s">
        <v>486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4</v>
      </c>
      <c r="AB127" s="1017"/>
      <c r="AC127" s="1017"/>
      <c r="AD127" s="1017"/>
      <c r="AE127" s="1018"/>
      <c r="AF127" s="1019" t="s">
        <v>128</v>
      </c>
      <c r="AG127" s="1017"/>
      <c r="AH127" s="1017"/>
      <c r="AI127" s="1017"/>
      <c r="AJ127" s="1018"/>
      <c r="AK127" s="1019" t="s">
        <v>128</v>
      </c>
      <c r="AL127" s="1017"/>
      <c r="AM127" s="1017"/>
      <c r="AN127" s="1017"/>
      <c r="AO127" s="1018"/>
      <c r="AP127" s="1020" t="s">
        <v>128</v>
      </c>
      <c r="AQ127" s="1021"/>
      <c r="AR127" s="1021"/>
      <c r="AS127" s="1021"/>
      <c r="AT127" s="1022"/>
      <c r="AU127" s="284"/>
      <c r="AV127" s="284"/>
      <c r="AW127" s="284"/>
      <c r="AX127" s="1090" t="s">
        <v>487</v>
      </c>
      <c r="AY127" s="1091"/>
      <c r="AZ127" s="1091"/>
      <c r="BA127" s="1091"/>
      <c r="BB127" s="1091"/>
      <c r="BC127" s="1091"/>
      <c r="BD127" s="1091"/>
      <c r="BE127" s="1092"/>
      <c r="BF127" s="1093" t="s">
        <v>488</v>
      </c>
      <c r="BG127" s="1091"/>
      <c r="BH127" s="1091"/>
      <c r="BI127" s="1091"/>
      <c r="BJ127" s="1091"/>
      <c r="BK127" s="1091"/>
      <c r="BL127" s="1092"/>
      <c r="BM127" s="1093" t="s">
        <v>489</v>
      </c>
      <c r="BN127" s="1091"/>
      <c r="BO127" s="1091"/>
      <c r="BP127" s="1091"/>
      <c r="BQ127" s="1091"/>
      <c r="BR127" s="1091"/>
      <c r="BS127" s="1092"/>
      <c r="BT127" s="1093" t="s">
        <v>490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491</v>
      </c>
      <c r="CQ127" s="1008"/>
      <c r="CR127" s="1008"/>
      <c r="CS127" s="1008"/>
      <c r="CT127" s="1008"/>
      <c r="CU127" s="1008"/>
      <c r="CV127" s="1008"/>
      <c r="CW127" s="1008"/>
      <c r="CX127" s="1008"/>
      <c r="CY127" s="1008"/>
      <c r="CZ127" s="1008"/>
      <c r="DA127" s="1008"/>
      <c r="DB127" s="1008"/>
      <c r="DC127" s="1008"/>
      <c r="DD127" s="1008"/>
      <c r="DE127" s="1008"/>
      <c r="DF127" s="1009"/>
      <c r="DG127" s="977" t="s">
        <v>128</v>
      </c>
      <c r="DH127" s="978"/>
      <c r="DI127" s="978"/>
      <c r="DJ127" s="978"/>
      <c r="DK127" s="978"/>
      <c r="DL127" s="978" t="s">
        <v>442</v>
      </c>
      <c r="DM127" s="978"/>
      <c r="DN127" s="978"/>
      <c r="DO127" s="978"/>
      <c r="DP127" s="978"/>
      <c r="DQ127" s="978" t="s">
        <v>128</v>
      </c>
      <c r="DR127" s="978"/>
      <c r="DS127" s="978"/>
      <c r="DT127" s="978"/>
      <c r="DU127" s="978"/>
      <c r="DV127" s="979" t="s">
        <v>128</v>
      </c>
      <c r="DW127" s="979"/>
      <c r="DX127" s="979"/>
      <c r="DY127" s="979"/>
      <c r="DZ127" s="980"/>
    </row>
    <row r="128" spans="1:130" s="248" customFormat="1" ht="26.25" customHeight="1" thickBot="1" x14ac:dyDescent="0.2">
      <c r="A128" s="1101" t="s">
        <v>492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493</v>
      </c>
      <c r="X128" s="1103"/>
      <c r="Y128" s="1103"/>
      <c r="Z128" s="1104"/>
      <c r="AA128" s="1105">
        <v>5979</v>
      </c>
      <c r="AB128" s="1106"/>
      <c r="AC128" s="1106"/>
      <c r="AD128" s="1106"/>
      <c r="AE128" s="1107"/>
      <c r="AF128" s="1108">
        <v>5536</v>
      </c>
      <c r="AG128" s="1106"/>
      <c r="AH128" s="1106"/>
      <c r="AI128" s="1106"/>
      <c r="AJ128" s="1107"/>
      <c r="AK128" s="1108">
        <v>5598</v>
      </c>
      <c r="AL128" s="1106"/>
      <c r="AM128" s="1106"/>
      <c r="AN128" s="1106"/>
      <c r="AO128" s="1107"/>
      <c r="AP128" s="1109"/>
      <c r="AQ128" s="1110"/>
      <c r="AR128" s="1110"/>
      <c r="AS128" s="1110"/>
      <c r="AT128" s="1111"/>
      <c r="AU128" s="284"/>
      <c r="AV128" s="284"/>
      <c r="AW128" s="284"/>
      <c r="AX128" s="946" t="s">
        <v>494</v>
      </c>
      <c r="AY128" s="947"/>
      <c r="AZ128" s="947"/>
      <c r="BA128" s="947"/>
      <c r="BB128" s="947"/>
      <c r="BC128" s="947"/>
      <c r="BD128" s="947"/>
      <c r="BE128" s="948"/>
      <c r="BF128" s="1112" t="s">
        <v>128</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495</v>
      </c>
      <c r="CQ128" s="1095"/>
      <c r="CR128" s="1095"/>
      <c r="CS128" s="1095"/>
      <c r="CT128" s="1095"/>
      <c r="CU128" s="1095"/>
      <c r="CV128" s="1095"/>
      <c r="CW128" s="1095"/>
      <c r="CX128" s="1095"/>
      <c r="CY128" s="1095"/>
      <c r="CZ128" s="1095"/>
      <c r="DA128" s="1095"/>
      <c r="DB128" s="1095"/>
      <c r="DC128" s="1095"/>
      <c r="DD128" s="1095"/>
      <c r="DE128" s="1095"/>
      <c r="DF128" s="1096"/>
      <c r="DG128" s="1097" t="s">
        <v>128</v>
      </c>
      <c r="DH128" s="1098"/>
      <c r="DI128" s="1098"/>
      <c r="DJ128" s="1098"/>
      <c r="DK128" s="1098"/>
      <c r="DL128" s="1098" t="s">
        <v>496</v>
      </c>
      <c r="DM128" s="1098"/>
      <c r="DN128" s="1098"/>
      <c r="DO128" s="1098"/>
      <c r="DP128" s="1098"/>
      <c r="DQ128" s="1098" t="s">
        <v>497</v>
      </c>
      <c r="DR128" s="1098"/>
      <c r="DS128" s="1098"/>
      <c r="DT128" s="1098"/>
      <c r="DU128" s="1098"/>
      <c r="DV128" s="1099" t="s">
        <v>498</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499</v>
      </c>
      <c r="X129" s="1132"/>
      <c r="Y129" s="1132"/>
      <c r="Z129" s="1133"/>
      <c r="AA129" s="1016">
        <v>4106559</v>
      </c>
      <c r="AB129" s="1017"/>
      <c r="AC129" s="1017"/>
      <c r="AD129" s="1017"/>
      <c r="AE129" s="1018"/>
      <c r="AF129" s="1019">
        <v>4060888</v>
      </c>
      <c r="AG129" s="1017"/>
      <c r="AH129" s="1017"/>
      <c r="AI129" s="1017"/>
      <c r="AJ129" s="1018"/>
      <c r="AK129" s="1019">
        <v>4215992</v>
      </c>
      <c r="AL129" s="1017"/>
      <c r="AM129" s="1017"/>
      <c r="AN129" s="1017"/>
      <c r="AO129" s="1018"/>
      <c r="AP129" s="1134"/>
      <c r="AQ129" s="1135"/>
      <c r="AR129" s="1135"/>
      <c r="AS129" s="1135"/>
      <c r="AT129" s="1136"/>
      <c r="AU129" s="286"/>
      <c r="AV129" s="286"/>
      <c r="AW129" s="286"/>
      <c r="AX129" s="1125" t="s">
        <v>500</v>
      </c>
      <c r="AY129" s="1008"/>
      <c r="AZ129" s="1008"/>
      <c r="BA129" s="1008"/>
      <c r="BB129" s="1008"/>
      <c r="BC129" s="1008"/>
      <c r="BD129" s="1008"/>
      <c r="BE129" s="1009"/>
      <c r="BF129" s="1126" t="s">
        <v>128</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502</v>
      </c>
      <c r="X130" s="1132"/>
      <c r="Y130" s="1132"/>
      <c r="Z130" s="1133"/>
      <c r="AA130" s="1016">
        <v>714514</v>
      </c>
      <c r="AB130" s="1017"/>
      <c r="AC130" s="1017"/>
      <c r="AD130" s="1017"/>
      <c r="AE130" s="1018"/>
      <c r="AF130" s="1019">
        <v>695910</v>
      </c>
      <c r="AG130" s="1017"/>
      <c r="AH130" s="1017"/>
      <c r="AI130" s="1017"/>
      <c r="AJ130" s="1018"/>
      <c r="AK130" s="1019">
        <v>712709</v>
      </c>
      <c r="AL130" s="1017"/>
      <c r="AM130" s="1017"/>
      <c r="AN130" s="1017"/>
      <c r="AO130" s="1018"/>
      <c r="AP130" s="1134"/>
      <c r="AQ130" s="1135"/>
      <c r="AR130" s="1135"/>
      <c r="AS130" s="1135"/>
      <c r="AT130" s="1136"/>
      <c r="AU130" s="286"/>
      <c r="AV130" s="286"/>
      <c r="AW130" s="286"/>
      <c r="AX130" s="1125" t="s">
        <v>503</v>
      </c>
      <c r="AY130" s="1008"/>
      <c r="AZ130" s="1008"/>
      <c r="BA130" s="1008"/>
      <c r="BB130" s="1008"/>
      <c r="BC130" s="1008"/>
      <c r="BD130" s="1008"/>
      <c r="BE130" s="1009"/>
      <c r="BF130" s="1162">
        <v>12.2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504</v>
      </c>
      <c r="X131" s="1170"/>
      <c r="Y131" s="1170"/>
      <c r="Z131" s="1171"/>
      <c r="AA131" s="1063">
        <v>3392045</v>
      </c>
      <c r="AB131" s="1042"/>
      <c r="AC131" s="1042"/>
      <c r="AD131" s="1042"/>
      <c r="AE131" s="1043"/>
      <c r="AF131" s="1041">
        <v>3364978</v>
      </c>
      <c r="AG131" s="1042"/>
      <c r="AH131" s="1042"/>
      <c r="AI131" s="1042"/>
      <c r="AJ131" s="1043"/>
      <c r="AK131" s="1041">
        <v>3503283</v>
      </c>
      <c r="AL131" s="1042"/>
      <c r="AM131" s="1042"/>
      <c r="AN131" s="1042"/>
      <c r="AO131" s="1043"/>
      <c r="AP131" s="1172"/>
      <c r="AQ131" s="1173"/>
      <c r="AR131" s="1173"/>
      <c r="AS131" s="1173"/>
      <c r="AT131" s="1174"/>
      <c r="AU131" s="286"/>
      <c r="AV131" s="286"/>
      <c r="AW131" s="286"/>
      <c r="AX131" s="1144" t="s">
        <v>505</v>
      </c>
      <c r="AY131" s="1095"/>
      <c r="AZ131" s="1095"/>
      <c r="BA131" s="1095"/>
      <c r="BB131" s="1095"/>
      <c r="BC131" s="1095"/>
      <c r="BD131" s="1095"/>
      <c r="BE131" s="1096"/>
      <c r="BF131" s="1145">
        <v>76.599999999999994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507</v>
      </c>
      <c r="W132" s="1155"/>
      <c r="X132" s="1155"/>
      <c r="Y132" s="1155"/>
      <c r="Z132" s="1156"/>
      <c r="AA132" s="1157">
        <v>11.81308031</v>
      </c>
      <c r="AB132" s="1158"/>
      <c r="AC132" s="1158"/>
      <c r="AD132" s="1158"/>
      <c r="AE132" s="1159"/>
      <c r="AF132" s="1160">
        <v>12.653336810000001</v>
      </c>
      <c r="AG132" s="1158"/>
      <c r="AH132" s="1158"/>
      <c r="AI132" s="1158"/>
      <c r="AJ132" s="1159"/>
      <c r="AK132" s="1160">
        <v>12.27040465</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508</v>
      </c>
      <c r="W133" s="1138"/>
      <c r="X133" s="1138"/>
      <c r="Y133" s="1138"/>
      <c r="Z133" s="1139"/>
      <c r="AA133" s="1140">
        <v>10.7</v>
      </c>
      <c r="AB133" s="1141"/>
      <c r="AC133" s="1141"/>
      <c r="AD133" s="1141"/>
      <c r="AE133" s="1142"/>
      <c r="AF133" s="1140">
        <v>11.8</v>
      </c>
      <c r="AG133" s="1141"/>
      <c r="AH133" s="1141"/>
      <c r="AI133" s="1141"/>
      <c r="AJ133" s="1142"/>
      <c r="AK133" s="1140">
        <v>12.2</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5U00NBSQX5xhryn4az7oCeG94lumOFlIUszrLFYXK0+yjStBMQzkYR5Ii1g6skyK6sLMneyENZr0+wA4mP2Cg==" saltValue="3rw/KZVrqByb/NTC9Cwz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Y/DCdL+3rbMr2FX4SmnD72/TjchNWwdg3UMWqFm4XWHpHmOzqMBdgusDa7I8GYt9KAt16eQjJC517Dflw1FmQ==" saltValue="6xB2qGXwG8bpifP/kpV8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bC1fSUpyANFSnro10c9Kh0k3scHOFnm/ZN1/iAXVGFxkU+mh6ebn9Fe4b1xvr3E8eMYfvcIOn+cAR2XzpdjYw==" saltValue="S8fGIuCIxxZ4Y8dmwahZz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517</v>
      </c>
      <c r="AL9" s="1178"/>
      <c r="AM9" s="1178"/>
      <c r="AN9" s="1179"/>
      <c r="AO9" s="314">
        <v>1077429</v>
      </c>
      <c r="AP9" s="314">
        <v>148652</v>
      </c>
      <c r="AQ9" s="315">
        <v>131552</v>
      </c>
      <c r="AR9" s="316">
        <v>13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518</v>
      </c>
      <c r="AL10" s="1178"/>
      <c r="AM10" s="1178"/>
      <c r="AN10" s="1179"/>
      <c r="AO10" s="317">
        <v>209877</v>
      </c>
      <c r="AP10" s="317">
        <v>28957</v>
      </c>
      <c r="AQ10" s="318">
        <v>15222</v>
      </c>
      <c r="AR10" s="319">
        <v>90.2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519</v>
      </c>
      <c r="AL11" s="1178"/>
      <c r="AM11" s="1178"/>
      <c r="AN11" s="1179"/>
      <c r="AO11" s="317" t="s">
        <v>520</v>
      </c>
      <c r="AP11" s="317" t="s">
        <v>520</v>
      </c>
      <c r="AQ11" s="318">
        <v>927</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521</v>
      </c>
      <c r="AL12" s="1178"/>
      <c r="AM12" s="1178"/>
      <c r="AN12" s="1179"/>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522</v>
      </c>
      <c r="AL13" s="1178"/>
      <c r="AM13" s="1178"/>
      <c r="AN13" s="1179"/>
      <c r="AO13" s="317">
        <v>44918</v>
      </c>
      <c r="AP13" s="317">
        <v>6197</v>
      </c>
      <c r="AQ13" s="318">
        <v>5186</v>
      </c>
      <c r="AR13" s="319">
        <v>19.5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523</v>
      </c>
      <c r="AL14" s="1178"/>
      <c r="AM14" s="1178"/>
      <c r="AN14" s="1179"/>
      <c r="AO14" s="317">
        <v>4065</v>
      </c>
      <c r="AP14" s="317">
        <v>561</v>
      </c>
      <c r="AQ14" s="318">
        <v>3097</v>
      </c>
      <c r="AR14" s="319">
        <v>-81.900000000000006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524</v>
      </c>
      <c r="AL15" s="1184"/>
      <c r="AM15" s="1184"/>
      <c r="AN15" s="1185"/>
      <c r="AO15" s="317">
        <v>-76320</v>
      </c>
      <c r="AP15" s="317">
        <v>-10530</v>
      </c>
      <c r="AQ15" s="318">
        <v>-10369</v>
      </c>
      <c r="AR15" s="319">
        <v>1.6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1259969</v>
      </c>
      <c r="AP16" s="317">
        <v>173837</v>
      </c>
      <c r="AQ16" s="318">
        <v>145615</v>
      </c>
      <c r="AR16" s="319">
        <v>19.399999999999999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529</v>
      </c>
      <c r="AL21" s="1187"/>
      <c r="AM21" s="1187"/>
      <c r="AN21" s="1188"/>
      <c r="AO21" s="330">
        <v>13.8</v>
      </c>
      <c r="AP21" s="331">
        <v>13.36</v>
      </c>
      <c r="AQ21" s="332">
        <v>0.44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530</v>
      </c>
      <c r="AL22" s="1187"/>
      <c r="AM22" s="1187"/>
      <c r="AN22" s="1188"/>
      <c r="AO22" s="335">
        <v>95.8</v>
      </c>
      <c r="AP22" s="336">
        <v>95.8</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534</v>
      </c>
      <c r="AL32" s="1181"/>
      <c r="AM32" s="1181"/>
      <c r="AN32" s="1182"/>
      <c r="AO32" s="345">
        <v>882381</v>
      </c>
      <c r="AP32" s="345">
        <v>121741</v>
      </c>
      <c r="AQ32" s="346">
        <v>74764</v>
      </c>
      <c r="AR32" s="347">
        <v>62.8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535</v>
      </c>
      <c r="AL33" s="1181"/>
      <c r="AM33" s="1181"/>
      <c r="AN33" s="1182"/>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536</v>
      </c>
      <c r="AL34" s="1181"/>
      <c r="AM34" s="1181"/>
      <c r="AN34" s="1182"/>
      <c r="AO34" s="345" t="s">
        <v>520</v>
      </c>
      <c r="AP34" s="345" t="s">
        <v>520</v>
      </c>
      <c r="AQ34" s="346" t="s">
        <v>520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537</v>
      </c>
      <c r="AL35" s="1181"/>
      <c r="AM35" s="1181"/>
      <c r="AN35" s="1182"/>
      <c r="AO35" s="345">
        <v>237852</v>
      </c>
      <c r="AP35" s="345">
        <v>32816</v>
      </c>
      <c r="AQ35" s="346">
        <v>25584</v>
      </c>
      <c r="AR35" s="347">
        <v>28.3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538</v>
      </c>
      <c r="AL36" s="1181"/>
      <c r="AM36" s="1181"/>
      <c r="AN36" s="1182"/>
      <c r="AO36" s="345">
        <v>27941</v>
      </c>
      <c r="AP36" s="345">
        <v>3855</v>
      </c>
      <c r="AQ36" s="346">
        <v>3670</v>
      </c>
      <c r="AR36" s="347">
        <v>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539</v>
      </c>
      <c r="AL37" s="1181"/>
      <c r="AM37" s="1181"/>
      <c r="AN37" s="1182"/>
      <c r="AO37" s="345" t="s">
        <v>520</v>
      </c>
      <c r="AP37" s="345" t="s">
        <v>520</v>
      </c>
      <c r="AQ37" s="346">
        <v>420</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540</v>
      </c>
      <c r="AL38" s="1190"/>
      <c r="AM38" s="1190"/>
      <c r="AN38" s="1191"/>
      <c r="AO38" s="348" t="s">
        <v>520</v>
      </c>
      <c r="AP38" s="348" t="s">
        <v>520</v>
      </c>
      <c r="AQ38" s="349">
        <v>9</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541</v>
      </c>
      <c r="AL39" s="1190"/>
      <c r="AM39" s="1190"/>
      <c r="AN39" s="1191"/>
      <c r="AO39" s="345">
        <v>-5598</v>
      </c>
      <c r="AP39" s="345">
        <v>-772</v>
      </c>
      <c r="AQ39" s="346">
        <v>-2239</v>
      </c>
      <c r="AR39" s="347">
        <v>-65.5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542</v>
      </c>
      <c r="AL40" s="1181"/>
      <c r="AM40" s="1181"/>
      <c r="AN40" s="1182"/>
      <c r="AO40" s="345">
        <v>-712709</v>
      </c>
      <c r="AP40" s="345">
        <v>-98332</v>
      </c>
      <c r="AQ40" s="346">
        <v>-71783</v>
      </c>
      <c r="AR40" s="347">
        <v>37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429867</v>
      </c>
      <c r="AP41" s="345">
        <v>59308</v>
      </c>
      <c r="AQ41" s="346">
        <v>30425</v>
      </c>
      <c r="AR41" s="347">
        <v>94.9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512</v>
      </c>
      <c r="AN49" s="1197" t="s">
        <v>546</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903854</v>
      </c>
      <c r="AN51" s="367">
        <v>112982</v>
      </c>
      <c r="AO51" s="368">
        <v>73.5</v>
      </c>
      <c r="AP51" s="369">
        <v>138651</v>
      </c>
      <c r="AQ51" s="370">
        <v>7.8</v>
      </c>
      <c r="AR51" s="371">
        <v>65.7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580409</v>
      </c>
      <c r="AN52" s="375">
        <v>72551</v>
      </c>
      <c r="AO52" s="376">
        <v>167.8</v>
      </c>
      <c r="AP52" s="377">
        <v>71211</v>
      </c>
      <c r="AQ52" s="378">
        <v>15.7</v>
      </c>
      <c r="AR52" s="379">
        <v>152.1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374266</v>
      </c>
      <c r="AN53" s="367">
        <v>48112</v>
      </c>
      <c r="AO53" s="368">
        <v>-57.4</v>
      </c>
      <c r="AP53" s="369">
        <v>122882</v>
      </c>
      <c r="AQ53" s="370">
        <v>-11.4</v>
      </c>
      <c r="AR53" s="371">
        <v>-46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178010</v>
      </c>
      <c r="AN54" s="375">
        <v>22883</v>
      </c>
      <c r="AO54" s="376">
        <v>-68.5</v>
      </c>
      <c r="AP54" s="377">
        <v>65785</v>
      </c>
      <c r="AQ54" s="378">
        <v>-7.6</v>
      </c>
      <c r="AR54" s="379">
        <v>-60.9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372431</v>
      </c>
      <c r="AN55" s="367">
        <v>48927</v>
      </c>
      <c r="AO55" s="368">
        <v>1.7</v>
      </c>
      <c r="AP55" s="369">
        <v>114790</v>
      </c>
      <c r="AQ55" s="370">
        <v>-6.6</v>
      </c>
      <c r="AR55" s="371">
        <v>8.3000000000000007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207427</v>
      </c>
      <c r="AN56" s="375">
        <v>27250</v>
      </c>
      <c r="AO56" s="376">
        <v>19.100000000000001</v>
      </c>
      <c r="AP56" s="377">
        <v>55601</v>
      </c>
      <c r="AQ56" s="378">
        <v>-15.5</v>
      </c>
      <c r="AR56" s="379">
        <v>34.6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494359</v>
      </c>
      <c r="AN57" s="367">
        <v>66814</v>
      </c>
      <c r="AO57" s="368">
        <v>36.6</v>
      </c>
      <c r="AP57" s="369">
        <v>126262</v>
      </c>
      <c r="AQ57" s="370">
        <v>10</v>
      </c>
      <c r="AR57" s="371">
        <v>26.6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241054</v>
      </c>
      <c r="AN58" s="375">
        <v>32579</v>
      </c>
      <c r="AO58" s="376">
        <v>19.600000000000001</v>
      </c>
      <c r="AP58" s="377">
        <v>56769</v>
      </c>
      <c r="AQ58" s="378">
        <v>2.1</v>
      </c>
      <c r="AR58" s="379">
        <v>17.5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579019</v>
      </c>
      <c r="AN59" s="367">
        <v>79887</v>
      </c>
      <c r="AO59" s="368">
        <v>19.600000000000001</v>
      </c>
      <c r="AP59" s="369">
        <v>126525</v>
      </c>
      <c r="AQ59" s="370">
        <v>0.2</v>
      </c>
      <c r="AR59" s="371">
        <v>19.399999999999999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371341</v>
      </c>
      <c r="AN60" s="375">
        <v>51234</v>
      </c>
      <c r="AO60" s="376">
        <v>57.3</v>
      </c>
      <c r="AP60" s="377">
        <v>67052</v>
      </c>
      <c r="AQ60" s="378">
        <v>18.100000000000001</v>
      </c>
      <c r="AR60" s="379">
        <v>39.200000000000003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544786</v>
      </c>
      <c r="AN61" s="382">
        <v>71344</v>
      </c>
      <c r="AO61" s="383">
        <v>14.8</v>
      </c>
      <c r="AP61" s="384">
        <v>125822</v>
      </c>
      <c r="AQ61" s="385">
        <v>0</v>
      </c>
      <c r="AR61" s="371">
        <v>14.8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315648</v>
      </c>
      <c r="AN62" s="375">
        <v>41299</v>
      </c>
      <c r="AO62" s="376">
        <v>39.1</v>
      </c>
      <c r="AP62" s="377">
        <v>63284</v>
      </c>
      <c r="AQ62" s="378">
        <v>2.6</v>
      </c>
      <c r="AR62" s="379">
        <v>36.5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k70O54h7lllBoTfWDBv2V+fh6FW0ivHaEU15XwAF1DOhoPh82DLiQz+rWgahlHBc6sbi1kBlBOj4n2ttSTZUA==" saltValue="F1aO6DfCCTssgZJ0S0YIn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tk2b+K9Jn7StKF21hSBMAcRvs1bi+ji5c57euypNbZJuEop47YV4F3vSarvRdl6TJP20Z4IZ1C+TadrM8RagWQ==" saltValue="/p2Bi4wW5xz3ls4FM83k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VCoqFJMykkZDDHqTmQZfx7rRq4njhpzMVKcCYG0pjGs/39w6iX0t783t0Pmlo9YAvklZB0xmDJ0icP04bJn34w==" saltValue="tbwamJT5b7EVSh7iptk7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0" t="s">
        <v>3</v>
      </c>
      <c r="D47" s="1200"/>
      <c r="E47" s="1201"/>
      <c r="F47" s="11">
        <v>24.78</v>
      </c>
      <c r="G47" s="12">
        <v>22.02</v>
      </c>
      <c r="H47" s="12">
        <v>18.03</v>
      </c>
      <c r="I47" s="12">
        <v>14.76</v>
      </c>
      <c r="J47" s="13">
        <v>16.59</v>
      </c>
    </row>
    <row r="48" spans="2:10" ht="57.75" customHeight="1" x14ac:dyDescent="0.15">
      <c r="B48" s="14"/>
      <c r="C48" s="1202" t="s">
        <v>4</v>
      </c>
      <c r="D48" s="1202"/>
      <c r="E48" s="1203"/>
      <c r="F48" s="15">
        <v>9.1999999999999993</v>
      </c>
      <c r="G48" s="16">
        <v>8.59</v>
      </c>
      <c r="H48" s="16">
        <v>9.4499999999999993</v>
      </c>
      <c r="I48" s="16">
        <v>11.91</v>
      </c>
      <c r="J48" s="17">
        <v>10.61</v>
      </c>
    </row>
    <row r="49" spans="2:10" ht="57.75" customHeight="1" thickBot="1" x14ac:dyDescent="0.2">
      <c r="B49" s="18"/>
      <c r="C49" s="1204" t="s">
        <v>5</v>
      </c>
      <c r="D49" s="1204"/>
      <c r="E49" s="1205"/>
      <c r="F49" s="19">
        <v>1.08</v>
      </c>
      <c r="G49" s="20" t="s">
        <v>567</v>
      </c>
      <c r="H49" s="20" t="s">
        <v>568</v>
      </c>
      <c r="I49" s="20" t="s">
        <v>569</v>
      </c>
      <c r="J49" s="21">
        <v>1.5</v>
      </c>
    </row>
    <row r="50" spans="2:10" ht="13.5" customHeight="1" x14ac:dyDescent="0.15"/>
  </sheetData>
  <sheetProtection algorithmName="SHA-512" hashValue="S5MBCJrD4/Grw1HvrfCBAgL68tpRoUGLjbklOXj1Pv3Mqrwlk3YkgFh7KFgam/aeSbfC0IJ8U9rhoDY2Mb+IJQ==" saltValue="Yg4Ia3jHVZCylW5tFfOt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2" t="s">
        <v>570</v>
      </c>
      <c r="D34" s="1212"/>
      <c r="E34" s="1213"/>
      <c r="F34" s="32">
        <v>9.2899999999999991</v>
      </c>
      <c r="G34" s="33">
        <v>10.06</v>
      </c>
      <c r="H34" s="33">
        <v>11.04</v>
      </c>
      <c r="I34" s="33">
        <v>12.16</v>
      </c>
      <c r="J34" s="34">
        <v>12.47</v>
      </c>
      <c r="K34" s="22"/>
      <c r="L34" s="22"/>
      <c r="M34" s="22"/>
      <c r="N34" s="22"/>
      <c r="O34" s="22"/>
      <c r="P34" s="22"/>
    </row>
    <row r="35" spans="1:16" ht="39" customHeight="1" x14ac:dyDescent="0.15">
      <c r="A35" s="22"/>
      <c r="B35" s="35"/>
      <c r="C35" s="1206" t="s">
        <v>571</v>
      </c>
      <c r="D35" s="1207"/>
      <c r="E35" s="1208"/>
      <c r="F35" s="36">
        <v>9.1999999999999993</v>
      </c>
      <c r="G35" s="37">
        <v>8.59</v>
      </c>
      <c r="H35" s="37">
        <v>9.44</v>
      </c>
      <c r="I35" s="37">
        <v>11.91</v>
      </c>
      <c r="J35" s="38">
        <v>10.6</v>
      </c>
      <c r="K35" s="22"/>
      <c r="L35" s="22"/>
      <c r="M35" s="22"/>
      <c r="N35" s="22"/>
      <c r="O35" s="22"/>
      <c r="P35" s="22"/>
    </row>
    <row r="36" spans="1:16" ht="39" customHeight="1" x14ac:dyDescent="0.15">
      <c r="A36" s="22"/>
      <c r="B36" s="35"/>
      <c r="C36" s="1206" t="s">
        <v>572</v>
      </c>
      <c r="D36" s="1207"/>
      <c r="E36" s="1208"/>
      <c r="F36" s="36">
        <v>9.08</v>
      </c>
      <c r="G36" s="37">
        <v>7.31</v>
      </c>
      <c r="H36" s="37">
        <v>6.73</v>
      </c>
      <c r="I36" s="37">
        <v>3.6</v>
      </c>
      <c r="J36" s="38">
        <v>3.64</v>
      </c>
      <c r="K36" s="22"/>
      <c r="L36" s="22"/>
      <c r="M36" s="22"/>
      <c r="N36" s="22"/>
      <c r="O36" s="22"/>
      <c r="P36" s="22"/>
    </row>
    <row r="37" spans="1:16" ht="39" customHeight="1" x14ac:dyDescent="0.15">
      <c r="A37" s="22"/>
      <c r="B37" s="35"/>
      <c r="C37" s="1206" t="s">
        <v>573</v>
      </c>
      <c r="D37" s="1207"/>
      <c r="E37" s="1208"/>
      <c r="F37" s="36">
        <v>3.05</v>
      </c>
      <c r="G37" s="37">
        <v>1.55</v>
      </c>
      <c r="H37" s="37">
        <v>1.8</v>
      </c>
      <c r="I37" s="37">
        <v>3.48</v>
      </c>
      <c r="J37" s="38">
        <v>2.52</v>
      </c>
      <c r="K37" s="22"/>
      <c r="L37" s="22"/>
      <c r="M37" s="22"/>
      <c r="N37" s="22"/>
      <c r="O37" s="22"/>
      <c r="P37" s="22"/>
    </row>
    <row r="38" spans="1:16" ht="39" customHeight="1" x14ac:dyDescent="0.15">
      <c r="A38" s="22"/>
      <c r="B38" s="35"/>
      <c r="C38" s="1206" t="s">
        <v>574</v>
      </c>
      <c r="D38" s="1207"/>
      <c r="E38" s="1208"/>
      <c r="F38" s="36">
        <v>1.69</v>
      </c>
      <c r="G38" s="37">
        <v>1.65</v>
      </c>
      <c r="H38" s="37">
        <v>1.68</v>
      </c>
      <c r="I38" s="37">
        <v>1.68</v>
      </c>
      <c r="J38" s="38">
        <v>1.76</v>
      </c>
      <c r="K38" s="22"/>
      <c r="L38" s="22"/>
      <c r="M38" s="22"/>
      <c r="N38" s="22"/>
      <c r="O38" s="22"/>
      <c r="P38" s="22"/>
    </row>
    <row r="39" spans="1:16" ht="39" customHeight="1" x14ac:dyDescent="0.15">
      <c r="A39" s="22"/>
      <c r="B39" s="35"/>
      <c r="C39" s="1206" t="s">
        <v>575</v>
      </c>
      <c r="D39" s="1207"/>
      <c r="E39" s="1208"/>
      <c r="F39" s="36">
        <v>3</v>
      </c>
      <c r="G39" s="37">
        <v>2.74</v>
      </c>
      <c r="H39" s="37">
        <v>2.1800000000000002</v>
      </c>
      <c r="I39" s="37">
        <v>1.7</v>
      </c>
      <c r="J39" s="38">
        <v>1.37</v>
      </c>
      <c r="K39" s="22"/>
      <c r="L39" s="22"/>
      <c r="M39" s="22"/>
      <c r="N39" s="22"/>
      <c r="O39" s="22"/>
      <c r="P39" s="22"/>
    </row>
    <row r="40" spans="1:16" ht="39" customHeight="1" x14ac:dyDescent="0.15">
      <c r="A40" s="22"/>
      <c r="B40" s="35"/>
      <c r="C40" s="1206" t="s">
        <v>576</v>
      </c>
      <c r="D40" s="1207"/>
      <c r="E40" s="1208"/>
      <c r="F40" s="36">
        <v>0.92</v>
      </c>
      <c r="G40" s="37">
        <v>1.02</v>
      </c>
      <c r="H40" s="37">
        <v>1.1100000000000001</v>
      </c>
      <c r="I40" s="37">
        <v>1.24</v>
      </c>
      <c r="J40" s="38">
        <v>1.24</v>
      </c>
      <c r="K40" s="22"/>
      <c r="L40" s="22"/>
      <c r="M40" s="22"/>
      <c r="N40" s="22"/>
      <c r="O40" s="22"/>
      <c r="P40" s="22"/>
    </row>
    <row r="41" spans="1:16" ht="39" customHeight="1" x14ac:dyDescent="0.15">
      <c r="A41" s="22"/>
      <c r="B41" s="35"/>
      <c r="C41" s="1206" t="s">
        <v>577</v>
      </c>
      <c r="D41" s="1207"/>
      <c r="E41" s="1208"/>
      <c r="F41" s="36">
        <v>0.18</v>
      </c>
      <c r="G41" s="37">
        <v>0.18</v>
      </c>
      <c r="H41" s="37">
        <v>0.16</v>
      </c>
      <c r="I41" s="37">
        <v>0.45</v>
      </c>
      <c r="J41" s="38">
        <v>0.44</v>
      </c>
      <c r="K41" s="22"/>
      <c r="L41" s="22"/>
      <c r="M41" s="22"/>
      <c r="N41" s="22"/>
      <c r="O41" s="22"/>
      <c r="P41" s="22"/>
    </row>
    <row r="42" spans="1:16" ht="39" customHeight="1" x14ac:dyDescent="0.15">
      <c r="A42" s="22"/>
      <c r="B42" s="39"/>
      <c r="C42" s="1206" t="s">
        <v>578</v>
      </c>
      <c r="D42" s="1207"/>
      <c r="E42" s="1208"/>
      <c r="F42" s="36" t="s">
        <v>520</v>
      </c>
      <c r="G42" s="37" t="s">
        <v>520</v>
      </c>
      <c r="H42" s="37" t="s">
        <v>520</v>
      </c>
      <c r="I42" s="37" t="s">
        <v>520</v>
      </c>
      <c r="J42" s="38" t="s">
        <v>520</v>
      </c>
      <c r="K42" s="22"/>
      <c r="L42" s="22"/>
      <c r="M42" s="22"/>
      <c r="N42" s="22"/>
      <c r="O42" s="22"/>
      <c r="P42" s="22"/>
    </row>
    <row r="43" spans="1:16" ht="39" customHeight="1" thickBot="1" x14ac:dyDescent="0.2">
      <c r="A43" s="22"/>
      <c r="B43" s="40"/>
      <c r="C43" s="1209" t="s">
        <v>579</v>
      </c>
      <c r="D43" s="1210"/>
      <c r="E43" s="1211"/>
      <c r="F43" s="41">
        <v>0.81</v>
      </c>
      <c r="G43" s="42">
        <v>0.64</v>
      </c>
      <c r="H43" s="42">
        <v>1.1100000000000001</v>
      </c>
      <c r="I43" s="42">
        <v>0.63</v>
      </c>
      <c r="J43" s="43">
        <v>0.54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fSkPu5zp2Qly3+blC1ISGChM1SJvZY+6vF9z03HZNQZgBEVG2ox21mvvRdKC6NvP5Az5hZyeGrlRFIaySTZfQ==" saltValue="BW1MV+mbtDXfec3kP2W1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668</v>
      </c>
      <c r="L45" s="60">
        <v>846</v>
      </c>
      <c r="M45" s="60">
        <v>853</v>
      </c>
      <c r="N45" s="60">
        <v>851</v>
      </c>
      <c r="O45" s="61">
        <v>882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520</v>
      </c>
      <c r="L46" s="64" t="s">
        <v>520</v>
      </c>
      <c r="M46" s="64" t="s">
        <v>520</v>
      </c>
      <c r="N46" s="64" t="s">
        <v>520</v>
      </c>
      <c r="O46" s="65" t="s">
        <v>520</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520</v>
      </c>
      <c r="L47" s="64" t="s">
        <v>520</v>
      </c>
      <c r="M47" s="64" t="s">
        <v>520</v>
      </c>
      <c r="N47" s="64" t="s">
        <v>520</v>
      </c>
      <c r="O47" s="65" t="s">
        <v>520</v>
      </c>
      <c r="P47" s="48"/>
      <c r="Q47" s="48"/>
      <c r="R47" s="48"/>
      <c r="S47" s="48"/>
      <c r="T47" s="48"/>
      <c r="U47" s="48"/>
    </row>
    <row r="48" spans="1:21" ht="30.75" customHeight="1" x14ac:dyDescent="0.15">
      <c r="A48" s="48"/>
      <c r="B48" s="1216"/>
      <c r="C48" s="1217"/>
      <c r="D48" s="62"/>
      <c r="E48" s="1222" t="s">
        <v>15</v>
      </c>
      <c r="F48" s="1222"/>
      <c r="G48" s="1222"/>
      <c r="H48" s="1222"/>
      <c r="I48" s="1222"/>
      <c r="J48" s="1223"/>
      <c r="K48" s="63">
        <v>243</v>
      </c>
      <c r="L48" s="64">
        <v>239</v>
      </c>
      <c r="M48" s="64">
        <v>242</v>
      </c>
      <c r="N48" s="64">
        <v>249</v>
      </c>
      <c r="O48" s="65">
        <v>238</v>
      </c>
      <c r="P48" s="48"/>
      <c r="Q48" s="48"/>
      <c r="R48" s="48"/>
      <c r="S48" s="48"/>
      <c r="T48" s="48"/>
      <c r="U48" s="48"/>
    </row>
    <row r="49" spans="1:21" ht="30.75" customHeight="1" x14ac:dyDescent="0.15">
      <c r="A49" s="48"/>
      <c r="B49" s="1216"/>
      <c r="C49" s="1217"/>
      <c r="D49" s="62"/>
      <c r="E49" s="1222" t="s">
        <v>16</v>
      </c>
      <c r="F49" s="1222"/>
      <c r="G49" s="1222"/>
      <c r="H49" s="1222"/>
      <c r="I49" s="1222"/>
      <c r="J49" s="1223"/>
      <c r="K49" s="63">
        <v>18</v>
      </c>
      <c r="L49" s="64">
        <v>19</v>
      </c>
      <c r="M49" s="64">
        <v>25</v>
      </c>
      <c r="N49" s="64">
        <v>27</v>
      </c>
      <c r="O49" s="65">
        <v>28</v>
      </c>
      <c r="P49" s="48"/>
      <c r="Q49" s="48"/>
      <c r="R49" s="48"/>
      <c r="S49" s="48"/>
      <c r="T49" s="48"/>
      <c r="U49" s="48"/>
    </row>
    <row r="50" spans="1:21" ht="30.75" customHeight="1" x14ac:dyDescent="0.15">
      <c r="A50" s="48"/>
      <c r="B50" s="1216"/>
      <c r="C50" s="1217"/>
      <c r="D50" s="62"/>
      <c r="E50" s="1222" t="s">
        <v>17</v>
      </c>
      <c r="F50" s="1222"/>
      <c r="G50" s="1222"/>
      <c r="H50" s="1222"/>
      <c r="I50" s="1222"/>
      <c r="J50" s="1223"/>
      <c r="K50" s="63">
        <v>0</v>
      </c>
      <c r="L50" s="64">
        <v>0</v>
      </c>
      <c r="M50" s="64">
        <v>0</v>
      </c>
      <c r="N50" s="64" t="s">
        <v>520</v>
      </c>
      <c r="O50" s="65" t="s">
        <v>520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520</v>
      </c>
      <c r="L51" s="64" t="s">
        <v>520</v>
      </c>
      <c r="M51" s="64" t="s">
        <v>520</v>
      </c>
      <c r="N51" s="64" t="s">
        <v>520</v>
      </c>
      <c r="O51" s="65" t="s">
        <v>520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602</v>
      </c>
      <c r="L52" s="64">
        <v>724</v>
      </c>
      <c r="M52" s="64">
        <v>721</v>
      </c>
      <c r="N52" s="64">
        <v>702</v>
      </c>
      <c r="O52" s="65">
        <v>719</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327</v>
      </c>
      <c r="L53" s="69">
        <v>380</v>
      </c>
      <c r="M53" s="69">
        <v>399</v>
      </c>
      <c r="N53" s="69">
        <v>425</v>
      </c>
      <c r="O53" s="70">
        <v>429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605</v>
      </c>
      <c r="L57" s="84" t="s">
        <v>607</v>
      </c>
      <c r="M57" s="84" t="s">
        <v>605</v>
      </c>
      <c r="N57" s="84" t="s">
        <v>607</v>
      </c>
      <c r="O57" s="85" t="s">
        <v>610</v>
      </c>
    </row>
    <row r="58" spans="1:21" ht="31.5" customHeight="1" thickBot="1" x14ac:dyDescent="0.2">
      <c r="B58" s="1232"/>
      <c r="C58" s="1233"/>
      <c r="D58" s="1237" t="s">
        <v>27</v>
      </c>
      <c r="E58" s="1238"/>
      <c r="F58" s="1238"/>
      <c r="G58" s="1238"/>
      <c r="H58" s="1238"/>
      <c r="I58" s="1238"/>
      <c r="J58" s="1239"/>
      <c r="K58" s="86" t="s">
        <v>606</v>
      </c>
      <c r="L58" s="87" t="s">
        <v>608</v>
      </c>
      <c r="M58" s="87" t="s">
        <v>607</v>
      </c>
      <c r="N58" s="87" t="s">
        <v>609</v>
      </c>
      <c r="O58" s="88" t="s">
        <v>605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SuFydms1qY19tROvOxC9eZmxD030LmlOpfzrv9S+z9DDWtOI3C/aYrsDFE6hJ/qcxSGJAo+Dl0/LWB1ooptGg==" saltValue="EfQ0HWsK0aqF4ouAdf5n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40" t="s">
        <v>30</v>
      </c>
      <c r="C41" s="1241"/>
      <c r="D41" s="102"/>
      <c r="E41" s="1246" t="s">
        <v>31</v>
      </c>
      <c r="F41" s="1246"/>
      <c r="G41" s="1246"/>
      <c r="H41" s="1247"/>
      <c r="I41" s="103">
        <v>9093</v>
      </c>
      <c r="J41" s="104">
        <v>8830</v>
      </c>
      <c r="K41" s="104">
        <v>8569</v>
      </c>
      <c r="L41" s="104">
        <v>8335</v>
      </c>
      <c r="M41" s="105">
        <v>8107</v>
      </c>
    </row>
    <row r="42" spans="2:13" ht="27.75" customHeight="1" x14ac:dyDescent="0.15">
      <c r="B42" s="1242"/>
      <c r="C42" s="1243"/>
      <c r="D42" s="106"/>
      <c r="E42" s="1248" t="s">
        <v>32</v>
      </c>
      <c r="F42" s="1248"/>
      <c r="G42" s="1248"/>
      <c r="H42" s="1249"/>
      <c r="I42" s="107" t="s">
        <v>520</v>
      </c>
      <c r="J42" s="108" t="s">
        <v>520</v>
      </c>
      <c r="K42" s="108" t="s">
        <v>520</v>
      </c>
      <c r="L42" s="108" t="s">
        <v>520</v>
      </c>
      <c r="M42" s="109" t="s">
        <v>520</v>
      </c>
    </row>
    <row r="43" spans="2:13" ht="27.75" customHeight="1" x14ac:dyDescent="0.15">
      <c r="B43" s="1242"/>
      <c r="C43" s="1243"/>
      <c r="D43" s="106"/>
      <c r="E43" s="1248" t="s">
        <v>33</v>
      </c>
      <c r="F43" s="1248"/>
      <c r="G43" s="1248"/>
      <c r="H43" s="1249"/>
      <c r="I43" s="107">
        <v>3167</v>
      </c>
      <c r="J43" s="108">
        <v>3047</v>
      </c>
      <c r="K43" s="108">
        <v>2905</v>
      </c>
      <c r="L43" s="108">
        <v>2568</v>
      </c>
      <c r="M43" s="109">
        <v>2271</v>
      </c>
    </row>
    <row r="44" spans="2:13" ht="27.75" customHeight="1" x14ac:dyDescent="0.15">
      <c r="B44" s="1242"/>
      <c r="C44" s="1243"/>
      <c r="D44" s="106"/>
      <c r="E44" s="1248" t="s">
        <v>34</v>
      </c>
      <c r="F44" s="1248"/>
      <c r="G44" s="1248"/>
      <c r="H44" s="1249"/>
      <c r="I44" s="107">
        <v>126</v>
      </c>
      <c r="J44" s="108">
        <v>134</v>
      </c>
      <c r="K44" s="108">
        <v>199</v>
      </c>
      <c r="L44" s="108">
        <v>271</v>
      </c>
      <c r="M44" s="109">
        <v>320</v>
      </c>
    </row>
    <row r="45" spans="2:13" ht="27.75" customHeight="1" x14ac:dyDescent="0.15">
      <c r="B45" s="1242"/>
      <c r="C45" s="1243"/>
      <c r="D45" s="106"/>
      <c r="E45" s="1248" t="s">
        <v>35</v>
      </c>
      <c r="F45" s="1248"/>
      <c r="G45" s="1248"/>
      <c r="H45" s="1249"/>
      <c r="I45" s="107">
        <v>675</v>
      </c>
      <c r="J45" s="108">
        <v>684</v>
      </c>
      <c r="K45" s="108">
        <v>663</v>
      </c>
      <c r="L45" s="108">
        <v>651</v>
      </c>
      <c r="M45" s="109">
        <v>625</v>
      </c>
    </row>
    <row r="46" spans="2:13" ht="27.75" customHeight="1" x14ac:dyDescent="0.15">
      <c r="B46" s="1242"/>
      <c r="C46" s="1243"/>
      <c r="D46" s="110"/>
      <c r="E46" s="1248" t="s">
        <v>36</v>
      </c>
      <c r="F46" s="1248"/>
      <c r="G46" s="1248"/>
      <c r="H46" s="1249"/>
      <c r="I46" s="107" t="s">
        <v>520</v>
      </c>
      <c r="J46" s="108" t="s">
        <v>520</v>
      </c>
      <c r="K46" s="108" t="s">
        <v>520</v>
      </c>
      <c r="L46" s="108" t="s">
        <v>520</v>
      </c>
      <c r="M46" s="109" t="s">
        <v>520</v>
      </c>
    </row>
    <row r="47" spans="2:13" ht="27.75" customHeight="1" x14ac:dyDescent="0.15">
      <c r="B47" s="1242"/>
      <c r="C47" s="1243"/>
      <c r="D47" s="111"/>
      <c r="E47" s="1250" t="s">
        <v>37</v>
      </c>
      <c r="F47" s="1251"/>
      <c r="G47" s="1251"/>
      <c r="H47" s="1252"/>
      <c r="I47" s="107" t="s">
        <v>520</v>
      </c>
      <c r="J47" s="108" t="s">
        <v>520</v>
      </c>
      <c r="K47" s="108" t="s">
        <v>520</v>
      </c>
      <c r="L47" s="108" t="s">
        <v>520</v>
      </c>
      <c r="M47" s="109" t="s">
        <v>520</v>
      </c>
    </row>
    <row r="48" spans="2:13" ht="27.75" customHeight="1" x14ac:dyDescent="0.15">
      <c r="B48" s="1242"/>
      <c r="C48" s="1243"/>
      <c r="D48" s="106"/>
      <c r="E48" s="1248" t="s">
        <v>38</v>
      </c>
      <c r="F48" s="1248"/>
      <c r="G48" s="1248"/>
      <c r="H48" s="1249"/>
      <c r="I48" s="107" t="s">
        <v>520</v>
      </c>
      <c r="J48" s="108" t="s">
        <v>520</v>
      </c>
      <c r="K48" s="108" t="s">
        <v>520</v>
      </c>
      <c r="L48" s="108" t="s">
        <v>520</v>
      </c>
      <c r="M48" s="109" t="s">
        <v>520</v>
      </c>
    </row>
    <row r="49" spans="2:13" ht="27.75" customHeight="1" x14ac:dyDescent="0.15">
      <c r="B49" s="1244"/>
      <c r="C49" s="1245"/>
      <c r="D49" s="106"/>
      <c r="E49" s="1248" t="s">
        <v>39</v>
      </c>
      <c r="F49" s="1248"/>
      <c r="G49" s="1248"/>
      <c r="H49" s="1249"/>
      <c r="I49" s="107" t="s">
        <v>520</v>
      </c>
      <c r="J49" s="108" t="s">
        <v>520</v>
      </c>
      <c r="K49" s="108" t="s">
        <v>520</v>
      </c>
      <c r="L49" s="108" t="s">
        <v>520</v>
      </c>
      <c r="M49" s="109" t="s">
        <v>520</v>
      </c>
    </row>
    <row r="50" spans="2:13" ht="27.75" customHeight="1" x14ac:dyDescent="0.15">
      <c r="B50" s="1253" t="s">
        <v>40</v>
      </c>
      <c r="C50" s="1254"/>
      <c r="D50" s="112"/>
      <c r="E50" s="1248" t="s">
        <v>41</v>
      </c>
      <c r="F50" s="1248"/>
      <c r="G50" s="1248"/>
      <c r="H50" s="1249"/>
      <c r="I50" s="107">
        <v>2213</v>
      </c>
      <c r="J50" s="108">
        <v>2077</v>
      </c>
      <c r="K50" s="108">
        <v>1844</v>
      </c>
      <c r="L50" s="108">
        <v>1697</v>
      </c>
      <c r="M50" s="109">
        <v>1785</v>
      </c>
    </row>
    <row r="51" spans="2:13" ht="27.75" customHeight="1" x14ac:dyDescent="0.15">
      <c r="B51" s="1242"/>
      <c r="C51" s="1243"/>
      <c r="D51" s="106"/>
      <c r="E51" s="1248" t="s">
        <v>42</v>
      </c>
      <c r="F51" s="1248"/>
      <c r="G51" s="1248"/>
      <c r="H51" s="1249"/>
      <c r="I51" s="107">
        <v>37</v>
      </c>
      <c r="J51" s="108">
        <v>32</v>
      </c>
      <c r="K51" s="108">
        <v>27</v>
      </c>
      <c r="L51" s="108">
        <v>30</v>
      </c>
      <c r="M51" s="109">
        <v>25</v>
      </c>
    </row>
    <row r="52" spans="2:13" ht="27.75" customHeight="1" x14ac:dyDescent="0.15">
      <c r="B52" s="1244"/>
      <c r="C52" s="1245"/>
      <c r="D52" s="106"/>
      <c r="E52" s="1248" t="s">
        <v>43</v>
      </c>
      <c r="F52" s="1248"/>
      <c r="G52" s="1248"/>
      <c r="H52" s="1249"/>
      <c r="I52" s="107">
        <v>7824</v>
      </c>
      <c r="J52" s="108">
        <v>7467</v>
      </c>
      <c r="K52" s="108">
        <v>7324</v>
      </c>
      <c r="L52" s="108">
        <v>6973</v>
      </c>
      <c r="M52" s="109">
        <v>6827</v>
      </c>
    </row>
    <row r="53" spans="2:13" ht="27.75" customHeight="1" thickBot="1" x14ac:dyDescent="0.2">
      <c r="B53" s="1255" t="s">
        <v>44</v>
      </c>
      <c r="C53" s="1256"/>
      <c r="D53" s="113"/>
      <c r="E53" s="1257" t="s">
        <v>45</v>
      </c>
      <c r="F53" s="1257"/>
      <c r="G53" s="1257"/>
      <c r="H53" s="1258"/>
      <c r="I53" s="114">
        <v>2987</v>
      </c>
      <c r="J53" s="115">
        <v>3118</v>
      </c>
      <c r="K53" s="115">
        <v>3143</v>
      </c>
      <c r="L53" s="115">
        <v>3125</v>
      </c>
      <c r="M53" s="116">
        <v>2686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aAvH+DYoiPklZld3/4CkIQfrzgj9Og7wXFZbSLnxQ4XtmijU82X93ZLuAuCqZHzNfuOjpq7BBJHNEIJwQ0ZQA==" saltValue="QFxpJ27N9sgsjTzOB6HF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7" t="s">
        <v>48</v>
      </c>
      <c r="D55" s="1267"/>
      <c r="E55" s="1268"/>
      <c r="F55" s="128">
        <v>741</v>
      </c>
      <c r="G55" s="128">
        <v>599</v>
      </c>
      <c r="H55" s="129">
        <v>699</v>
      </c>
    </row>
    <row r="56" spans="2:8" ht="52.5" customHeight="1" x14ac:dyDescent="0.15">
      <c r="B56" s="130"/>
      <c r="C56" s="1269" t="s">
        <v>49</v>
      </c>
      <c r="D56" s="1269"/>
      <c r="E56" s="1270"/>
      <c r="F56" s="131">
        <v>74</v>
      </c>
      <c r="G56" s="131">
        <v>80</v>
      </c>
      <c r="H56" s="132">
        <v>86</v>
      </c>
    </row>
    <row r="57" spans="2:8" ht="53.25" customHeight="1" x14ac:dyDescent="0.15">
      <c r="B57" s="130"/>
      <c r="C57" s="1271" t="s">
        <v>50</v>
      </c>
      <c r="D57" s="1271"/>
      <c r="E57" s="1272"/>
      <c r="F57" s="133">
        <v>549</v>
      </c>
      <c r="G57" s="133">
        <v>517</v>
      </c>
      <c r="H57" s="134">
        <v>543</v>
      </c>
    </row>
    <row r="58" spans="2:8" ht="45.75" customHeight="1" x14ac:dyDescent="0.15">
      <c r="B58" s="135"/>
      <c r="C58" s="1259" t="s">
        <v>611</v>
      </c>
      <c r="D58" s="1260"/>
      <c r="E58" s="1261"/>
      <c r="F58" s="136">
        <v>335</v>
      </c>
      <c r="G58" s="136">
        <v>309</v>
      </c>
      <c r="H58" s="137">
        <v>309</v>
      </c>
    </row>
    <row r="59" spans="2:8" ht="45.75" customHeight="1" x14ac:dyDescent="0.15">
      <c r="B59" s="135"/>
      <c r="C59" s="1259" t="s">
        <v>612</v>
      </c>
      <c r="D59" s="1260"/>
      <c r="E59" s="1261"/>
      <c r="F59" s="136" t="s">
        <v>617</v>
      </c>
      <c r="G59" s="136" t="s">
        <v>616</v>
      </c>
      <c r="H59" s="137">
        <v>45</v>
      </c>
    </row>
    <row r="60" spans="2:8" ht="45.75" customHeight="1" x14ac:dyDescent="0.15">
      <c r="B60" s="135"/>
      <c r="C60" s="1259" t="s">
        <v>613</v>
      </c>
      <c r="D60" s="1260"/>
      <c r="E60" s="1261"/>
      <c r="F60" s="136">
        <v>39</v>
      </c>
      <c r="G60" s="136">
        <v>39</v>
      </c>
      <c r="H60" s="137">
        <v>39</v>
      </c>
    </row>
    <row r="61" spans="2:8" ht="45.75" customHeight="1" x14ac:dyDescent="0.15">
      <c r="B61" s="135"/>
      <c r="C61" s="1259" t="s">
        <v>614</v>
      </c>
      <c r="D61" s="1260"/>
      <c r="E61" s="1261"/>
      <c r="F61" s="136">
        <v>51</v>
      </c>
      <c r="G61" s="136">
        <v>19</v>
      </c>
      <c r="H61" s="137">
        <v>36</v>
      </c>
    </row>
    <row r="62" spans="2:8" ht="45.75" customHeight="1" thickBot="1" x14ac:dyDescent="0.2">
      <c r="B62" s="138"/>
      <c r="C62" s="1262" t="s">
        <v>615</v>
      </c>
      <c r="D62" s="1263"/>
      <c r="E62" s="1264"/>
      <c r="F62" s="139">
        <v>47</v>
      </c>
      <c r="G62" s="139">
        <v>33</v>
      </c>
      <c r="H62" s="140">
        <v>33</v>
      </c>
    </row>
    <row r="63" spans="2:8" ht="52.5" customHeight="1" thickBot="1" x14ac:dyDescent="0.2">
      <c r="B63" s="141"/>
      <c r="C63" s="1265" t="s">
        <v>51</v>
      </c>
      <c r="D63" s="1265"/>
      <c r="E63" s="1266"/>
      <c r="F63" s="142">
        <v>1363</v>
      </c>
      <c r="G63" s="142">
        <v>1196</v>
      </c>
      <c r="H63" s="143">
        <v>1328</v>
      </c>
    </row>
    <row r="64" spans="2:8" ht="15" customHeight="1" x14ac:dyDescent="0.15"/>
  </sheetData>
  <sheetProtection algorithmName="SHA-512" hashValue="I2dppP4udEZmmsuuVlVGKj6I0EnlsosE6AEJB+y/xRY2IZVUfAfq69L1eQLBlqlBAcoTJAtm1nmwgU7EJXbfIw==" saltValue="ku3Mz0xTiAnlLkM0Dg9m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112982</v>
      </c>
      <c r="E3" s="162"/>
      <c r="F3" s="163">
        <v>138651</v>
      </c>
      <c r="G3" s="164"/>
      <c r="H3" s="165"/>
    </row>
    <row r="4" spans="1:8" x14ac:dyDescent="0.15">
      <c r="A4" s="166"/>
      <c r="B4" s="167"/>
      <c r="C4" s="168"/>
      <c r="D4" s="169">
        <v>72551</v>
      </c>
      <c r="E4" s="170"/>
      <c r="F4" s="171">
        <v>71211</v>
      </c>
      <c r="G4" s="172"/>
      <c r="H4" s="173"/>
    </row>
    <row r="5" spans="1:8" x14ac:dyDescent="0.15">
      <c r="A5" s="154" t="s">
        <v>554</v>
      </c>
      <c r="B5" s="159"/>
      <c r="C5" s="160"/>
      <c r="D5" s="161">
        <v>48112</v>
      </c>
      <c r="E5" s="162"/>
      <c r="F5" s="163">
        <v>122882</v>
      </c>
      <c r="G5" s="164"/>
      <c r="H5" s="165"/>
    </row>
    <row r="6" spans="1:8" x14ac:dyDescent="0.15">
      <c r="A6" s="166"/>
      <c r="B6" s="167"/>
      <c r="C6" s="168"/>
      <c r="D6" s="169">
        <v>22883</v>
      </c>
      <c r="E6" s="170"/>
      <c r="F6" s="171">
        <v>65785</v>
      </c>
      <c r="G6" s="172"/>
      <c r="H6" s="173"/>
    </row>
    <row r="7" spans="1:8" x14ac:dyDescent="0.15">
      <c r="A7" s="154" t="s">
        <v>555</v>
      </c>
      <c r="B7" s="159"/>
      <c r="C7" s="160"/>
      <c r="D7" s="161">
        <v>48927</v>
      </c>
      <c r="E7" s="162"/>
      <c r="F7" s="163">
        <v>114790</v>
      </c>
      <c r="G7" s="164"/>
      <c r="H7" s="165"/>
    </row>
    <row r="8" spans="1:8" x14ac:dyDescent="0.15">
      <c r="A8" s="166"/>
      <c r="B8" s="167"/>
      <c r="C8" s="168"/>
      <c r="D8" s="169">
        <v>27250</v>
      </c>
      <c r="E8" s="170"/>
      <c r="F8" s="171">
        <v>55601</v>
      </c>
      <c r="G8" s="172"/>
      <c r="H8" s="173"/>
    </row>
    <row r="9" spans="1:8" x14ac:dyDescent="0.15">
      <c r="A9" s="154" t="s">
        <v>556</v>
      </c>
      <c r="B9" s="159"/>
      <c r="C9" s="160"/>
      <c r="D9" s="161">
        <v>66814</v>
      </c>
      <c r="E9" s="162"/>
      <c r="F9" s="163">
        <v>126262</v>
      </c>
      <c r="G9" s="164"/>
      <c r="H9" s="165"/>
    </row>
    <row r="10" spans="1:8" x14ac:dyDescent="0.15">
      <c r="A10" s="166"/>
      <c r="B10" s="167"/>
      <c r="C10" s="168"/>
      <c r="D10" s="169">
        <v>32579</v>
      </c>
      <c r="E10" s="170"/>
      <c r="F10" s="171">
        <v>56769</v>
      </c>
      <c r="G10" s="172"/>
      <c r="H10" s="173"/>
    </row>
    <row r="11" spans="1:8" x14ac:dyDescent="0.15">
      <c r="A11" s="154" t="s">
        <v>557</v>
      </c>
      <c r="B11" s="159"/>
      <c r="C11" s="160"/>
      <c r="D11" s="161">
        <v>79887</v>
      </c>
      <c r="E11" s="162"/>
      <c r="F11" s="163">
        <v>126525</v>
      </c>
      <c r="G11" s="164"/>
      <c r="H11" s="165"/>
    </row>
    <row r="12" spans="1:8" x14ac:dyDescent="0.15">
      <c r="A12" s="166"/>
      <c r="B12" s="167"/>
      <c r="C12" s="174"/>
      <c r="D12" s="169">
        <v>51234</v>
      </c>
      <c r="E12" s="170"/>
      <c r="F12" s="171">
        <v>67052</v>
      </c>
      <c r="G12" s="172"/>
      <c r="H12" s="173"/>
    </row>
    <row r="13" spans="1:8" x14ac:dyDescent="0.15">
      <c r="A13" s="154"/>
      <c r="B13" s="159"/>
      <c r="C13" s="175"/>
      <c r="D13" s="176">
        <v>71344</v>
      </c>
      <c r="E13" s="177"/>
      <c r="F13" s="178">
        <v>125822</v>
      </c>
      <c r="G13" s="179"/>
      <c r="H13" s="165"/>
    </row>
    <row r="14" spans="1:8" x14ac:dyDescent="0.15">
      <c r="A14" s="166"/>
      <c r="B14" s="167"/>
      <c r="C14" s="168"/>
      <c r="D14" s="169">
        <v>41299</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9.1999999999999993</v>
      </c>
      <c r="C19" s="180">
        <f>ROUND(VALUE(SUBSTITUTE(実質収支比率等に係る経年分析!G$48,"▲","-")),2)</f>
        <v>8.59</v>
      </c>
      <c r="D19" s="180">
        <f>ROUND(VALUE(SUBSTITUTE(実質収支比率等に係る経年分析!H$48,"▲","-")),2)</f>
        <v>9.4499999999999993</v>
      </c>
      <c r="E19" s="180">
        <f>ROUND(VALUE(SUBSTITUTE(実質収支比率等に係る経年分析!I$48,"▲","-")),2)</f>
        <v>11.91</v>
      </c>
      <c r="F19" s="180">
        <f>ROUND(VALUE(SUBSTITUTE(実質収支比率等に係る経年分析!J$48,"▲","-")),2)</f>
        <v>10.61</v>
      </c>
    </row>
    <row r="20" spans="1:11" x14ac:dyDescent="0.15">
      <c r="A20" s="180" t="s">
        <v>55</v>
      </c>
      <c r="B20" s="180">
        <f>ROUND(VALUE(SUBSTITUTE(実質収支比率等に係る経年分析!F$47,"▲","-")),2)</f>
        <v>24.78</v>
      </c>
      <c r="C20" s="180">
        <f>ROUND(VALUE(SUBSTITUTE(実質収支比率等に係る経年分析!G$47,"▲","-")),2)</f>
        <v>22.02</v>
      </c>
      <c r="D20" s="180">
        <f>ROUND(VALUE(SUBSTITUTE(実質収支比率等に係る経年分析!H$47,"▲","-")),2)</f>
        <v>18.03</v>
      </c>
      <c r="E20" s="180">
        <f>ROUND(VALUE(SUBSTITUTE(実質収支比率等に係る経年分析!I$47,"▲","-")),2)</f>
        <v>14.76</v>
      </c>
      <c r="F20" s="180">
        <f>ROUND(VALUE(SUBSTITUTE(実質収支比率等に係る経年分析!J$47,"▲","-")),2)</f>
        <v>16.59</v>
      </c>
    </row>
    <row r="21" spans="1:11" x14ac:dyDescent="0.15">
      <c r="A21" s="180" t="s">
        <v>56</v>
      </c>
      <c r="B21" s="180">
        <f>IF(ISNUMBER(VALUE(SUBSTITUTE(実質収支比率等に係る経年分析!F$49,"▲","-"))),ROUND(VALUE(SUBSTITUTE(実質収支比率等に係る経年分析!F$49,"▲","-")),2),NA())</f>
        <v>1.08</v>
      </c>
      <c r="C21" s="180">
        <f>IF(ISNUMBER(VALUE(SUBSTITUTE(実質収支比率等に係る経年分析!G$49,"▲","-"))),ROUND(VALUE(SUBSTITUTE(実質収支比率等に係る経年分析!G$49,"▲","-")),2),NA())</f>
        <v>-2.9</v>
      </c>
      <c r="D21" s="180">
        <f>IF(ISNUMBER(VALUE(SUBSTITUTE(実質収支比率等に係る経年分析!H$49,"▲","-"))),ROUND(VALUE(SUBSTITUTE(実質収支比率等に係る経年分析!H$49,"▲","-")),2),NA())</f>
        <v>-3.34</v>
      </c>
      <c r="E21" s="180">
        <f>IF(ISNUMBER(VALUE(SUBSTITUTE(実質収支比率等に係る経年分析!I$49,"▲","-"))),ROUND(VALUE(SUBSTITUTE(実質収支比率等に係る経年分析!I$49,"▲","-")),2),NA())</f>
        <v>-1.1200000000000001</v>
      </c>
      <c r="F21" s="180">
        <f>IF(ISNUMBER(VALUE(SUBSTITUTE(実質収支比率等に係る経年分析!J$49,"▲","-"))),ROUND(VALUE(SUBSTITUTE(実質収支比率等に係る経年分析!J$49,"▲","-")),2),NA())</f>
        <v>1.5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1.1100000000000001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0.54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0.44</v>
      </c>
    </row>
    <row r="30" spans="1:11" x14ac:dyDescent="0.15">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0.92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1.1100000000000001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1.24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1.24</v>
      </c>
    </row>
    <row r="31" spans="1:11" x14ac:dyDescent="0.15">
      <c r="A31" s="181" t="str">
        <f>IF(連結実質赤字比率に係る赤字・黒字の構成分析!C$39="",NA(),連結実質赤字比率に係る赤字・黒字の構成分析!C$39)</f>
        <v>老人保健施設事業会計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2.74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2.1800000000000002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1.37</v>
      </c>
    </row>
    <row r="32" spans="1:11" x14ac:dyDescent="0.15">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1.76</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2.52</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9.1999999999999993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9.2899999999999991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12.47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602</v>
      </c>
      <c r="E42" s="182"/>
      <c r="F42" s="182"/>
      <c r="G42" s="182">
        <f>'実質公債費比率（分子）の構造'!L$52</f>
        <v>724</v>
      </c>
      <c r="H42" s="182"/>
      <c r="I42" s="182"/>
      <c r="J42" s="182">
        <f>'実質公債費比率（分子）の構造'!M$52</f>
        <v>721</v>
      </c>
      <c r="K42" s="182"/>
      <c r="L42" s="182"/>
      <c r="M42" s="182">
        <f>'実質公債費比率（分子）の構造'!N$52</f>
        <v>702</v>
      </c>
      <c r="N42" s="182"/>
      <c r="O42" s="182"/>
      <c r="P42" s="182">
        <f>'実質公債費比率（分子）の構造'!O$52</f>
        <v>719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v>
      </c>
      <c r="C45" s="182"/>
      <c r="D45" s="182"/>
      <c r="E45" s="182">
        <f>'実質公債費比率（分子）の構造'!L$49</f>
        <v>19</v>
      </c>
      <c r="F45" s="182"/>
      <c r="G45" s="182"/>
      <c r="H45" s="182">
        <f>'実質公債費比率（分子）の構造'!M$49</f>
        <v>25</v>
      </c>
      <c r="I45" s="182"/>
      <c r="J45" s="182"/>
      <c r="K45" s="182">
        <f>'実質公債費比率（分子）の構造'!N$49</f>
        <v>27</v>
      </c>
      <c r="L45" s="182"/>
      <c r="M45" s="182"/>
      <c r="N45" s="182">
        <f>'実質公債費比率（分子）の構造'!O$49</f>
        <v>28</v>
      </c>
      <c r="O45" s="182"/>
      <c r="P45" s="182"/>
    </row>
    <row r="46" spans="1:16" x14ac:dyDescent="0.15">
      <c r="A46" s="182" t="s">
        <v>67</v>
      </c>
      <c r="B46" s="182">
        <f>'実質公債費比率（分子）の構造'!K$48</f>
        <v>243</v>
      </c>
      <c r="C46" s="182"/>
      <c r="D46" s="182"/>
      <c r="E46" s="182">
        <f>'実質公債費比率（分子）の構造'!L$48</f>
        <v>239</v>
      </c>
      <c r="F46" s="182"/>
      <c r="G46" s="182"/>
      <c r="H46" s="182">
        <f>'実質公債費比率（分子）の構造'!M$48</f>
        <v>242</v>
      </c>
      <c r="I46" s="182"/>
      <c r="J46" s="182"/>
      <c r="K46" s="182">
        <f>'実質公債費比率（分子）の構造'!N$48</f>
        <v>249</v>
      </c>
      <c r="L46" s="182"/>
      <c r="M46" s="182"/>
      <c r="N46" s="182">
        <f>'実質公債費比率（分子）の構造'!O$48</f>
        <v>238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668</v>
      </c>
      <c r="C49" s="182"/>
      <c r="D49" s="182"/>
      <c r="E49" s="182">
        <f>'実質公債費比率（分子）の構造'!L$45</f>
        <v>846</v>
      </c>
      <c r="F49" s="182"/>
      <c r="G49" s="182"/>
      <c r="H49" s="182">
        <f>'実質公債費比率（分子）の構造'!M$45</f>
        <v>853</v>
      </c>
      <c r="I49" s="182"/>
      <c r="J49" s="182"/>
      <c r="K49" s="182">
        <f>'実質公債費比率（分子）の構造'!N$45</f>
        <v>851</v>
      </c>
      <c r="L49" s="182"/>
      <c r="M49" s="182"/>
      <c r="N49" s="182">
        <f>'実質公債費比率（分子）の構造'!O$45</f>
        <v>882</v>
      </c>
      <c r="O49" s="182"/>
      <c r="P49" s="182"/>
    </row>
    <row r="50" spans="1:16" x14ac:dyDescent="0.15">
      <c r="A50" s="182" t="s">
        <v>71</v>
      </c>
      <c r="B50" s="182" t="e">
        <f>NA()</f>
        <v>#N/A</v>
      </c>
      <c r="C50" s="182">
        <f>IF(ISNUMBER('実質公債費比率（分子）の構造'!K$53),'実質公債費比率（分子）の構造'!K$53,NA())</f>
        <v>327</v>
      </c>
      <c r="D50" s="182" t="e">
        <f>NA()</f>
        <v>#N/A</v>
      </c>
      <c r="E50" s="182" t="e">
        <f>NA()</f>
        <v>#N/A</v>
      </c>
      <c r="F50" s="182">
        <f>IF(ISNUMBER('実質公債費比率（分子）の構造'!L$53),'実質公債費比率（分子）の構造'!L$53,NA())</f>
        <v>380</v>
      </c>
      <c r="G50" s="182" t="e">
        <f>NA()</f>
        <v>#N/A</v>
      </c>
      <c r="H50" s="182" t="e">
        <f>NA()</f>
        <v>#N/A</v>
      </c>
      <c r="I50" s="182">
        <f>IF(ISNUMBER('実質公債費比率（分子）の構造'!M$53),'実質公債費比率（分子）の構造'!M$53,NA())</f>
        <v>399</v>
      </c>
      <c r="J50" s="182" t="e">
        <f>NA()</f>
        <v>#N/A</v>
      </c>
      <c r="K50" s="182" t="e">
        <f>NA()</f>
        <v>#N/A</v>
      </c>
      <c r="L50" s="182">
        <f>IF(ISNUMBER('実質公債費比率（分子）の構造'!N$53),'実質公債費比率（分子）の構造'!N$53,NA())</f>
        <v>425</v>
      </c>
      <c r="M50" s="182" t="e">
        <f>NA()</f>
        <v>#N/A</v>
      </c>
      <c r="N50" s="182" t="e">
        <f>NA()</f>
        <v>#N/A</v>
      </c>
      <c r="O50" s="182">
        <f>IF(ISNUMBER('実質公債費比率（分子）の構造'!O$53),'実質公債費比率（分子）の構造'!O$53,NA())</f>
        <v>429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7824</v>
      </c>
      <c r="E56" s="181"/>
      <c r="F56" s="181"/>
      <c r="G56" s="181">
        <f>'将来負担比率（分子）の構造'!J$52</f>
        <v>7467</v>
      </c>
      <c r="H56" s="181"/>
      <c r="I56" s="181"/>
      <c r="J56" s="181">
        <f>'将来負担比率（分子）の構造'!K$52</f>
        <v>7324</v>
      </c>
      <c r="K56" s="181"/>
      <c r="L56" s="181"/>
      <c r="M56" s="181">
        <f>'将来負担比率（分子）の構造'!L$52</f>
        <v>6973</v>
      </c>
      <c r="N56" s="181"/>
      <c r="O56" s="181"/>
      <c r="P56" s="181">
        <f>'将来負担比率（分子）の構造'!M$52</f>
        <v>6827</v>
      </c>
    </row>
    <row r="57" spans="1:16" x14ac:dyDescent="0.15">
      <c r="A57" s="181" t="s">
        <v>42</v>
      </c>
      <c r="B57" s="181"/>
      <c r="C57" s="181"/>
      <c r="D57" s="181">
        <f>'将来負担比率（分子）の構造'!I$51</f>
        <v>37</v>
      </c>
      <c r="E57" s="181"/>
      <c r="F57" s="181"/>
      <c r="G57" s="181">
        <f>'将来負担比率（分子）の構造'!J$51</f>
        <v>32</v>
      </c>
      <c r="H57" s="181"/>
      <c r="I57" s="181"/>
      <c r="J57" s="181">
        <f>'将来負担比率（分子）の構造'!K$51</f>
        <v>27</v>
      </c>
      <c r="K57" s="181"/>
      <c r="L57" s="181"/>
      <c r="M57" s="181">
        <f>'将来負担比率（分子）の構造'!L$51</f>
        <v>30</v>
      </c>
      <c r="N57" s="181"/>
      <c r="O57" s="181"/>
      <c r="P57" s="181">
        <f>'将来負担比率（分子）の構造'!M$51</f>
        <v>25</v>
      </c>
    </row>
    <row r="58" spans="1:16" x14ac:dyDescent="0.15">
      <c r="A58" s="181" t="s">
        <v>41</v>
      </c>
      <c r="B58" s="181"/>
      <c r="C58" s="181"/>
      <c r="D58" s="181">
        <f>'将来負担比率（分子）の構造'!I$50</f>
        <v>2213</v>
      </c>
      <c r="E58" s="181"/>
      <c r="F58" s="181"/>
      <c r="G58" s="181">
        <f>'将来負担比率（分子）の構造'!J$50</f>
        <v>2077</v>
      </c>
      <c r="H58" s="181"/>
      <c r="I58" s="181"/>
      <c r="J58" s="181">
        <f>'将来負担比率（分子）の構造'!K$50</f>
        <v>1844</v>
      </c>
      <c r="K58" s="181"/>
      <c r="L58" s="181"/>
      <c r="M58" s="181">
        <f>'将来負担比率（分子）の構造'!L$50</f>
        <v>1697</v>
      </c>
      <c r="N58" s="181"/>
      <c r="O58" s="181"/>
      <c r="P58" s="181">
        <f>'将来負担比率（分子）の構造'!M$50</f>
        <v>1785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675</v>
      </c>
      <c r="C62" s="181"/>
      <c r="D62" s="181"/>
      <c r="E62" s="181">
        <f>'将来負担比率（分子）の構造'!J$45</f>
        <v>684</v>
      </c>
      <c r="F62" s="181"/>
      <c r="G62" s="181"/>
      <c r="H62" s="181">
        <f>'将来負担比率（分子）の構造'!K$45</f>
        <v>663</v>
      </c>
      <c r="I62" s="181"/>
      <c r="J62" s="181"/>
      <c r="K62" s="181">
        <f>'将来負担比率（分子）の構造'!L$45</f>
        <v>651</v>
      </c>
      <c r="L62" s="181"/>
      <c r="M62" s="181"/>
      <c r="N62" s="181">
        <f>'将来負担比率（分子）の構造'!M$45</f>
        <v>625</v>
      </c>
      <c r="O62" s="181"/>
      <c r="P62" s="181"/>
    </row>
    <row r="63" spans="1:16" x14ac:dyDescent="0.15">
      <c r="A63" s="181" t="s">
        <v>34</v>
      </c>
      <c r="B63" s="181">
        <f>'将来負担比率（分子）の構造'!I$44</f>
        <v>126</v>
      </c>
      <c r="C63" s="181"/>
      <c r="D63" s="181"/>
      <c r="E63" s="181">
        <f>'将来負担比率（分子）の構造'!J$44</f>
        <v>134</v>
      </c>
      <c r="F63" s="181"/>
      <c r="G63" s="181"/>
      <c r="H63" s="181">
        <f>'将来負担比率（分子）の構造'!K$44</f>
        <v>199</v>
      </c>
      <c r="I63" s="181"/>
      <c r="J63" s="181"/>
      <c r="K63" s="181">
        <f>'将来負担比率（分子）の構造'!L$44</f>
        <v>271</v>
      </c>
      <c r="L63" s="181"/>
      <c r="M63" s="181"/>
      <c r="N63" s="181">
        <f>'将来負担比率（分子）の構造'!M$44</f>
        <v>320</v>
      </c>
      <c r="O63" s="181"/>
      <c r="P63" s="181"/>
    </row>
    <row r="64" spans="1:16" x14ac:dyDescent="0.15">
      <c r="A64" s="181" t="s">
        <v>33</v>
      </c>
      <c r="B64" s="181">
        <f>'将来負担比率（分子）の構造'!I$43</f>
        <v>3167</v>
      </c>
      <c r="C64" s="181"/>
      <c r="D64" s="181"/>
      <c r="E64" s="181">
        <f>'将来負担比率（分子）の構造'!J$43</f>
        <v>3047</v>
      </c>
      <c r="F64" s="181"/>
      <c r="G64" s="181"/>
      <c r="H64" s="181">
        <f>'将来負担比率（分子）の構造'!K$43</f>
        <v>2905</v>
      </c>
      <c r="I64" s="181"/>
      <c r="J64" s="181"/>
      <c r="K64" s="181">
        <f>'将来負担比率（分子）の構造'!L$43</f>
        <v>2568</v>
      </c>
      <c r="L64" s="181"/>
      <c r="M64" s="181"/>
      <c r="N64" s="181">
        <f>'将来負担比率（分子）の構造'!M$43</f>
        <v>2271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9093</v>
      </c>
      <c r="C66" s="181"/>
      <c r="D66" s="181"/>
      <c r="E66" s="181">
        <f>'将来負担比率（分子）の構造'!J$41</f>
        <v>8830</v>
      </c>
      <c r="F66" s="181"/>
      <c r="G66" s="181"/>
      <c r="H66" s="181">
        <f>'将来負担比率（分子）の構造'!K$41</f>
        <v>8569</v>
      </c>
      <c r="I66" s="181"/>
      <c r="J66" s="181"/>
      <c r="K66" s="181">
        <f>'将来負担比率（分子）の構造'!L$41</f>
        <v>8335</v>
      </c>
      <c r="L66" s="181"/>
      <c r="M66" s="181"/>
      <c r="N66" s="181">
        <f>'将来負担比率（分子）の構造'!M$41</f>
        <v>8107</v>
      </c>
      <c r="O66" s="181"/>
      <c r="P66" s="181"/>
    </row>
    <row r="67" spans="1:16" x14ac:dyDescent="0.15">
      <c r="A67" s="181" t="s">
        <v>75</v>
      </c>
      <c r="B67" s="181" t="e">
        <f>NA()</f>
        <v>#N/A</v>
      </c>
      <c r="C67" s="181">
        <f>IF(ISNUMBER('将来負担比率（分子）の構造'!I$53), IF('将来負担比率（分子）の構造'!I$53 &lt; 0, 0, '将来負担比率（分子）の構造'!I$53), NA())</f>
        <v>2987</v>
      </c>
      <c r="D67" s="181" t="e">
        <f>NA()</f>
        <v>#N/A</v>
      </c>
      <c r="E67" s="181" t="e">
        <f>NA()</f>
        <v>#N/A</v>
      </c>
      <c r="F67" s="181">
        <f>IF(ISNUMBER('将来負担比率（分子）の構造'!J$53), IF('将来負担比率（分子）の構造'!J$53 &lt; 0, 0, '将来負担比率（分子）の構造'!J$53), NA())</f>
        <v>3118</v>
      </c>
      <c r="G67" s="181" t="e">
        <f>NA()</f>
        <v>#N/A</v>
      </c>
      <c r="H67" s="181" t="e">
        <f>NA()</f>
        <v>#N/A</v>
      </c>
      <c r="I67" s="181">
        <f>IF(ISNUMBER('将来負担比率（分子）の構造'!K$53), IF('将来負担比率（分子）の構造'!K$53 &lt; 0, 0, '将来負担比率（分子）の構造'!K$53), NA())</f>
        <v>3143</v>
      </c>
      <c r="J67" s="181" t="e">
        <f>NA()</f>
        <v>#N/A</v>
      </c>
      <c r="K67" s="181" t="e">
        <f>NA()</f>
        <v>#N/A</v>
      </c>
      <c r="L67" s="181">
        <f>IF(ISNUMBER('将来負担比率（分子）の構造'!L$53), IF('将来負担比率（分子）の構造'!L$53 &lt; 0, 0, '将来負担比率（分子）の構造'!L$53), NA())</f>
        <v>3125</v>
      </c>
      <c r="M67" s="181" t="e">
        <f>NA()</f>
        <v>#N/A</v>
      </c>
      <c r="N67" s="181" t="e">
        <f>NA()</f>
        <v>#N/A</v>
      </c>
      <c r="O67" s="181">
        <f>IF(ISNUMBER('将来負担比率（分子）の構造'!M$53), IF('将来負担比率（分子）の構造'!M$53 &lt; 0, 0, '将来負担比率（分子）の構造'!M$53), NA())</f>
        <v>2686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741</v>
      </c>
      <c r="C72" s="185">
        <f>基金残高に係る経年分析!G55</f>
        <v>599</v>
      </c>
      <c r="D72" s="185">
        <f>基金残高に係る経年分析!H55</f>
        <v>699</v>
      </c>
    </row>
    <row r="73" spans="1:16" x14ac:dyDescent="0.15">
      <c r="A73" s="184" t="s">
        <v>78</v>
      </c>
      <c r="B73" s="185">
        <f>基金残高に係る経年分析!F56</f>
        <v>74</v>
      </c>
      <c r="C73" s="185">
        <f>基金残高に係る経年分析!G56</f>
        <v>80</v>
      </c>
      <c r="D73" s="185">
        <f>基金残高に係る経年分析!H56</f>
        <v>86</v>
      </c>
    </row>
    <row r="74" spans="1:16" x14ac:dyDescent="0.15">
      <c r="A74" s="184" t="s">
        <v>79</v>
      </c>
      <c r="B74" s="185">
        <f>基金残高に係る経年分析!F57</f>
        <v>549</v>
      </c>
      <c r="C74" s="185">
        <f>基金残高に係る経年分析!G57</f>
        <v>517</v>
      </c>
      <c r="D74" s="185">
        <f>基金残高に係る経年分析!H57</f>
        <v>543</v>
      </c>
    </row>
  </sheetData>
  <sheetProtection algorithmName="SHA-512" hashValue="LpZXjo9sT+RRvGP03BpApt5d/VLPL1hsf4sWFSBTr8apne6OjDrVj0mw2xqDqy0467QFMzdIhkOSymPNdz08Xw==" saltValue="LBxwinR3wPE8YYbCm4Xb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2022-03-11T00:58:37Z</cp:lastPrinted>
  <dcterms:created xsi:type="dcterms:W3CDTF">2022-02-02T03:46:46Z</dcterms:created>
  <dcterms:modified xsi:type="dcterms:W3CDTF">2022-03-14T02:21:37Z</dcterms:modified>
  <cp:category/>
</cp:coreProperties>
</file>