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決算関係\財政状況資料集\R5分（R6）\070312_○【疑義照会・314(金)17：00〆】令和５年度財政状況資料集にかかる疑義照会について\03_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<sst xmlns="http://schemas.openxmlformats.org/spreadsheetml/2006/main" count="1147" uniqueCount="583">
  <si>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</si>
  <si>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</si>
  <si>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</si>
  <si>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</si>
  <si>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</si>
  <si>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</si>
  <si>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</si>
  <si>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</si>
  <si>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</si>
  <si>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</si>
  <si>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</si>
  <si>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</si>
  <si>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</si>
  <si>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</si>
  <si>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</si>
  <si>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</si>
  <si>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</si>
  <si>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</si>
  <si>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</si>
  <si>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</si>
  <si>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</si>
  <si>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</si>
  <si>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</si>
  <si>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</si>
  <si>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</si>
  <si>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</si>
  <si>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</si>
  <si>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</si>
  <si>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</si>
  <si>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</si>
  <si>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</si>
  <si>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</si>
  <si>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</si>
  <si>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</si>
  <si>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</si>
  <si>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</si>
  <si>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</si>
  <si>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</si>
  <si>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</si>
  <si>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</si>
  <si>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</si>
  <si>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</si>
  <si>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</si>
  <si>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</si>
  <si>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</si>
  <si>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</si>
  <si>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</si>
  <si>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</si>
  <si>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</si>
  <si>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</si>
  <si>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</si>
  <si>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</si>
  <si>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</si>
  <si>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</si>
  <si>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</si>
  <si>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</si>
  <si>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</si>
  <si>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</si>
  <si>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</si>
  <si>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</si>
  <si>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</si>
  <si>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</si>
  <si>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</si>
  <si>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</si>
  <si>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</si>
  <si>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</si>
  <si>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</si>
  <si>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</si>
  <si>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</si>
  <si>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</si>
  <si>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</si>
  <si>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</si>
  <si>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</si>
  <si>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</si>
  <si>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</si>
  <si>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</si>
  <si>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</si>
  <si>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</si>
  <si>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</si>
  <si>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</si>
  <si>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</si>
  <si>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</si>
  <si>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</si>
  <si>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</si>
  <si>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</si>
  <si>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</si>
  <si>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</si>
  <si>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</si>
  <si>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</si>
  <si>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</si>
  <si>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</si>
  <si>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</si>
  <si>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</si>
  <si>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</si>
  <si>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</si>
  <si>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</si>
  <si>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</si>
  <si>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</si>
  <si>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</si>
  <si>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</si>
  <si>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</si>
  <si>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</si>
  <si>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</si>
  <si>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</si>
  <si>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</si>
  <si>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</si>
  <si>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</si>
  <si>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</si>
  <si>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</si>
  <si>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</si>
  <si>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</si>
  <si>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</si>
  <si>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</si>
  <si>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</si>
  <si>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</si>
  <si>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</si>
  <si>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</si>
  <si>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</si>
  <si>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</si>
  <si>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</si>
  <si>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</si>
  <si>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</si>
  <si>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</si>
  <si>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</si>
  <si>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</si>
  <si>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</si>
  <si>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</si>
  <si>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</si>
  <si>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</si>
  <si>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</si>
  <si>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</si>
  <si>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</si>
  <si>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</si>
  <si>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</si>
  <si>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</si>
  <si>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</si>
  <si>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</si>
  <si>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</si>
  <si>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</si>
  <si>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</si>
  <si>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</si>
  <si>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</si>
  <si>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</si>
  <si>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</si>
  <si>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</si>
  <si>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</si>
  <si>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</si>
  <si>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</si>
  <si>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</si>
  <si>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</si>
  <si>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</si>
  <si>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</si>
  <si>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</si>
  <si>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</si>
  <si>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</si>
  <si>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</si>
  <si>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</si>
  <si>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</si>
  <si>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</si>
  <si>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</si>
  <si>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</si>
  <si>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</si>
  <si>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</si>
  <si>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</si>
  <si>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</si>
  <si>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</si>
  <si>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</si>
  <si>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</si>
  <si>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</si>
  <si>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</si>
  <si>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</si>
  <si>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</si>
  <si>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</si>
  <si>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</si>
  <si>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</si>
  <si>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</si>
  <si>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</si>
  <si>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</si>
  <si>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</si>
  <si>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</si>
  <si>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</si>
  <si>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</si>
  <si>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</si>
  <si>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</si>
  <si>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</si>
  <si>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</si>
  <si>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</si>
  <si>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</si>
  <si>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</si>
  <si>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</si>
  <si>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</si>
  <si>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</si>
  <si>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</si>
  <si>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</si>
  <si>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</si>
  <si>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</si>
  <si>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</si>
  <si>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</si>
  <si>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</si>
  <si>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</si>
  <si>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</si>
  <si>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</si>
  <si>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</si>
  <si>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山形県小国町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</si>
  <si>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</si>
  <si>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</si>
  <si>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</si>
  <si>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</si>
  <si>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</si>
  <si>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</si>
  <si>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</si>
  <si>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</si>
  <si>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</si>
  <si>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</si>
  <si>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</si>
  <si>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</si>
  <si>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</si>
  <si>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</si>
  <si>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</si>
  <si>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</si>
  <si>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</si>
  <si>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</si>
  <si>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</si>
  <si>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</si>
  <si>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</si>
  <si>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</si>
  <si>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</si>
  <si>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</si>
  <si>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</si>
  <si>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</si>
  <si>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</si>
  <si>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</si>
  <si>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</si>
  <si>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</si>
  <si>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</si>
  <si>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</si>
  <si>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</si>
  <si>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</si>
  <si>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</si>
  <si>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</si>
  <si>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</si>
  <si>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</si>
  <si>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</si>
  <si>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</si>
  <si>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</si>
  <si>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</si>
  <si>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</si>
  <si>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</si>
  <si>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</si>
  <si>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</si>
  <si>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</si>
  <si>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</si>
  <si>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</si>
  <si>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</si>
  <si>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</si>
  <si>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</si>
  <si>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</si>
  <si>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</si>
  <si>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</si>
  <si>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</si>
  <si>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</si>
  <si>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</si>
  <si>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</si>
  <si>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</si>
  <si>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</si>
  <si>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</si>
  <si>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</si>
  <si>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</si>
  <si>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</si>
  <si>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</si>
  <si>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</si>
  <si>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</si>
  <si>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</si>
  <si>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</si>
  <si>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</si>
  <si>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</si>
  <si>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</si>
  <si>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</si>
  <si>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</si>
  <si>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</si>
  <si>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</si>
  <si>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</si>
  <si>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</si>
  <si>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</si>
  <si>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</si>
  <si>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</si>
  <si>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</si>
  <si>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</si>
  <si>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</si>
  <si>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</si>
  <si>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</si>
  <si>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</si>
  <si>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</si>
  <si>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</si>
  <si>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</si>
  <si>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</si>
  <si>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</si>
  <si>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</si>
  <si>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</si>
  <si>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</si>
  <si>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</si>
  <si>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</si>
  <si>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</si>
  <si>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</si>
  <si>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</si>
  <si>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</si>
  <si>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</si>
  <si>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</si>
  <si>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</si>
  <si>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</si>
  <si>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</si>
  <si>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</si>
  <si>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</si>
  <si>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</si>
  <si>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</si>
  <si>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</si>
  <si>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</si>
  <si>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</si>
  <si>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</si>
  <si>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</si>
  <si>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</si>
  <si>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</si>
  <si>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</si>
  <si>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</si>
  <si>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</si>
  <si>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</si>
  <si>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</si>
  <si>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</si>
  <si>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</si>
  <si>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</si>
  <si>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</si>
  <si>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</si>
  <si>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</si>
  <si>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</si>
  <si>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</si>
  <si>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</si>
  <si>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</si>
  <si>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</si>
  <si>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</si>
  <si>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</si>
  <si>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</si>
  <si>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</si>
  <si>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</si>
  <si>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</si>
  <si>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</si>
  <si>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</si>
  <si>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</si>
  <si>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</si>
  <si>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</si>
  <si>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</si>
  <si>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</si>
  <si>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</si>
  <si>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</si>
  <si>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</si>
  <si>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山形県小国町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</si>
  <si>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</si>
  <si>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</si>
  <si>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</si>
  <si>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</si>
  <si>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</si>
  <si>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</si>
  <si>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</si>
  <si>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</si>
  <si>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</si>
  <si>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</si>
  <si>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</si>
  <si>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</si>
  <si>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</si>
  <si>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</si>
  <si>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</si>
  <si>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</si>
  <si>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</si>
  <si>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</si>
  <si>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</si>
  <si>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</si>
  <si>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</si>
  <si>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</si>
  <si>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</si>
  <si>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</si>
  <si>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</si>
  <si>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</si>
  <si>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</si>
  <si>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</si>
  <si>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</si>
  <si>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</si>
  <si>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</si>
  <si>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</si>
  <si>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</si>
  <si>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</si>
  <si>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</si>
  <si>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</si>
  <si>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</si>
  <si>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</si>
  <si>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</si>
  <si>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簡易水道事業会計</t>
    <phoneticPr fontId="5"/>
  </si>
  <si>
    <t>工業用水道事業会計</t>
    <phoneticPr fontId="5"/>
  </si>
  <si>
    <t>病院事業会計</t>
    <phoneticPr fontId="5"/>
  </si>
  <si>
    <t>下水道事業会計</t>
    <phoneticPr fontId="5"/>
  </si>
  <si>
    <t>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</si>
  <si>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</si>
  <si>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</si>
  <si>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</si>
  <si>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</si>
  <si>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</si>
  <si>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</si>
  <si>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</si>
  <si>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</si>
  <si>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</si>
  <si>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</si>
  <si>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</si>
  <si>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</si>
  <si>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</si>
  <si>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</si>
  <si>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</si>
  <si>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</si>
  <si>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</si>
  <si>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</si>
  <si>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</si>
  <si>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</si>
  <si>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</si>
  <si>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</si>
  <si>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</si>
  <si>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</si>
  <si>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</si>
  <si>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</si>
  <si>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</si>
  <si>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</si>
  <si>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</si>
  <si>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</si>
  <si>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</si>
  <si>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</si>
  <si>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</si>
  <si>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</si>
  <si>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</si>
  <si>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</si>
  <si>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</si>
  <si>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</si>
  <si>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</si>
  <si>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</si>
  <si>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</si>
  <si>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</si>
  <si>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</si>
  <si>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</si>
  <si>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</si>
  <si>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</si>
  <si>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</si>
  <si>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</si>
  <si>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</si>
  <si>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</si>
  <si>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</si>
  <si>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</si>
  <si>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</si>
  <si>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</si>
  <si>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</si>
  <si>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</si>
  <si>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</si>
  <si>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</si>
  <si>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</si>
  <si>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</si>
  <si>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</si>
  <si>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</si>
  <si>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</si>
  <si>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</si>
  <si>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</si>
  <si>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</si>
  <si>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</si>
  <si>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</si>
  <si>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</si>
  <si>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</si>
  <si>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</si>
  <si>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</si>
  <si>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</si>
  <si>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</si>
  <si>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</si>
  <si>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</si>
  <si>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</si>
  <si>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</si>
  <si>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</si>
  <si>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</si>
  <si>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</si>
  <si>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</si>
  <si>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</si>
  <si>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</si>
  <si>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</si>
  <si>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</si>
  <si>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</si>
  <si>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</si>
  <si>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</si>
  <si>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</si>
  <si>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</si>
  <si>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</si>
  <si>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</si>
  <si>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</si>
  <si>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</si>
  <si>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</si>
  <si>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</si>
  <si>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</si>
  <si>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</si>
  <si>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</si>
  <si>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</si>
  <si>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</si>
  <si>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</si>
  <si>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</si>
  <si>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</si>
  <si>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</si>
  <si>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</si>
  <si>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</si>
  <si>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</si>
  <si>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</si>
  <si>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</si>
  <si>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</si>
  <si>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</si>
  <si>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</si>
  <si>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</si>
  <si>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</si>
  <si>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</si>
  <si>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</si>
  <si>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</si>
  <si>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</si>
  <si>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</si>
  <si>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</si>
  <si>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</si>
  <si>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</si>
  <si>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</si>
  <si>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</si>
  <si>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</si>
  <si>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</si>
  <si>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</si>
  <si>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</si>
  <si>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</si>
  <si>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</si>
  <si>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</si>
  <si>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</si>
  <si>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</si>
  <si>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1.12</t>
  </si>
  <si>
    <t>▲ 0.86</t>
  </si>
  <si>
    <t>水道事業会計</t>
  </si>
  <si>
    <t>一般会計</t>
  </si>
  <si>
    <t>病院事業会計</t>
  </si>
  <si>
    <t>国民健康保険事業特別会計</t>
  </si>
  <si>
    <t>工業用水道事業会計</t>
  </si>
  <si>
    <t>老人保健施設事業会計</t>
  </si>
  <si>
    <t>簡易水道事業会計</t>
  </si>
  <si>
    <t>介護保険特別会計</t>
  </si>
  <si>
    <t>その他会計（赤字）</t>
  </si>
  <si>
    <t>その他会計（黒字）</t>
  </si>
  <si>
    <t>R01</t>
    <phoneticPr fontId="5"/>
  </si>
  <si>
    <t>R02</t>
    <phoneticPr fontId="5"/>
  </si>
  <si>
    <t>R03</t>
    <phoneticPr fontId="5"/>
  </si>
  <si>
    <t>R04</t>
    <phoneticPr fontId="5"/>
  </si>
  <si>
    <t>R05</t>
    <phoneticPr fontId="5"/>
  </si>
  <si>
    <t>小国いきいき街づくり公社</t>
    <rPh sb="0" eb="2">
      <t>オグニ</t>
    </rPh>
    <rPh sb="6" eb="7">
      <t>マチ</t>
    </rPh>
    <rPh sb="10" eb="12">
      <t>コウシャ</t>
    </rPh>
    <phoneticPr fontId="10"/>
  </si>
  <si>
    <t>-</t>
    <phoneticPr fontId="10"/>
  </si>
  <si>
    <t>-</t>
    <phoneticPr fontId="10"/>
  </si>
  <si>
    <t>小国町土地開発公社</t>
    <rPh sb="0" eb="3">
      <t>オグニマチ</t>
    </rPh>
    <rPh sb="3" eb="5">
      <t>トチ</t>
    </rPh>
    <rPh sb="5" eb="7">
      <t>カイハツ</t>
    </rPh>
    <rPh sb="7" eb="9">
      <t>コウシャ</t>
    </rPh>
    <phoneticPr fontId="10"/>
  </si>
  <si>
    <t>おぐに白い森</t>
    <rPh sb="3" eb="4">
      <t>シロ</t>
    </rPh>
    <rPh sb="5" eb="6">
      <t>モリ</t>
    </rPh>
    <phoneticPr fontId="10"/>
  </si>
  <si>
    <t>小国町地域総合商社</t>
    <rPh sb="0" eb="3">
      <t>オグニマチ</t>
    </rPh>
    <rPh sb="3" eb="5">
      <t>チイキ</t>
    </rPh>
    <rPh sb="5" eb="7">
      <t>ソウゴウ</t>
    </rPh>
    <rPh sb="7" eb="9">
      <t>ショウシャ</t>
    </rPh>
    <phoneticPr fontId="10"/>
  </si>
  <si>
    <t>-</t>
    <phoneticPr fontId="10"/>
  </si>
  <si>
    <t>山形県消防補償等組合</t>
    <rPh sb="0" eb="3">
      <t>ヤマガタケン</t>
    </rPh>
    <rPh sb="3" eb="5">
      <t>ショウボウ</t>
    </rPh>
    <rPh sb="5" eb="7">
      <t>ホショウ</t>
    </rPh>
    <rPh sb="7" eb="8">
      <t>トウ</t>
    </rPh>
    <rPh sb="8" eb="10">
      <t>クミアイ</t>
    </rPh>
    <phoneticPr fontId="10"/>
  </si>
  <si>
    <t>-</t>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</si>
  <si>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</si>
  <si>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</si>
  <si>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山形県市町村交通災害共済組合</t>
    <rPh sb="0" eb="3">
      <t>ヤマガタケン</t>
    </rPh>
    <rPh sb="3" eb="6">
      <t>シチョウソン</t>
    </rPh>
    <rPh sb="6" eb="8">
      <t>コウツウ</t>
    </rPh>
    <rPh sb="8" eb="10">
      <t>サイガイ</t>
    </rPh>
    <rPh sb="10" eb="12">
      <t>キョウサイ</t>
    </rPh>
    <rPh sb="12" eb="14">
      <t>クミアイ</t>
    </rPh>
    <phoneticPr fontId="10"/>
  </si>
  <si>
    <t>置賜広域行政事務組合</t>
    <rPh sb="0" eb="2">
      <t>オキタマ</t>
    </rPh>
    <rPh sb="2" eb="4">
      <t>コウイキ</t>
    </rPh>
    <rPh sb="4" eb="6">
      <t>ギョウセイ</t>
    </rPh>
    <rPh sb="6" eb="8">
      <t>ジム</t>
    </rPh>
    <rPh sb="8" eb="10">
      <t>クミアイ</t>
    </rPh>
    <phoneticPr fontId="10"/>
  </si>
  <si>
    <t>西置賜行政組合</t>
    <rPh sb="0" eb="3">
      <t>ニシオキタマ</t>
    </rPh>
    <rPh sb="3" eb="5">
      <t>ギョウセイ</t>
    </rPh>
    <rPh sb="5" eb="7">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</si>
  <si>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</si>
  <si>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</si>
  <si>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t>
    <phoneticPr fontId="10"/>
  </si>
  <si>
    <t>教育環境等整備基金</t>
    <rPh sb="0" eb="2">
      <t>キョウイク</t>
    </rPh>
    <rPh sb="2" eb="4">
      <t>カンキョウ</t>
    </rPh>
    <rPh sb="4" eb="5">
      <t>トウ</t>
    </rPh>
    <rPh sb="5" eb="7">
      <t>セイビ</t>
    </rPh>
    <rPh sb="7" eb="9">
      <t>キキン</t>
    </rPh>
    <phoneticPr fontId="5"/>
  </si>
  <si>
    <t>次期総合センター整備基金</t>
    <rPh sb="0" eb="2">
      <t>ジキ</t>
    </rPh>
    <rPh sb="2" eb="4">
      <t>ソウゴウ</t>
    </rPh>
    <rPh sb="8" eb="10">
      <t>セイビ</t>
    </rPh>
    <rPh sb="10" eb="12">
      <t>キキン</t>
    </rPh>
    <phoneticPr fontId="10"/>
  </si>
  <si>
    <t>森林整備等促進基金</t>
    <rPh sb="0" eb="2">
      <t>シンリン</t>
    </rPh>
    <rPh sb="2" eb="4">
      <t>セイビ</t>
    </rPh>
    <rPh sb="4" eb="5">
      <t>トウ</t>
    </rPh>
    <rPh sb="5" eb="7">
      <t>ソクシン</t>
    </rPh>
    <rPh sb="7" eb="9">
      <t>キキン</t>
    </rPh>
    <phoneticPr fontId="10"/>
  </si>
  <si>
    <t>福祉基金</t>
    <rPh sb="0" eb="2">
      <t>フクシ</t>
    </rPh>
    <rPh sb="2" eb="4">
      <t>キキン</t>
    </rPh>
    <phoneticPr fontId="10"/>
  </si>
  <si>
    <t>白い森ふるさと応援基金</t>
    <rPh sb="0" eb="1">
      <t>シロ</t>
    </rPh>
    <rPh sb="2" eb="3">
      <t>モリ</t>
    </rPh>
    <rPh sb="7" eb="9">
      <t>オウエン</t>
    </rPh>
    <rPh sb="9" eb="11">
      <t>キキン</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</si>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</sst>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87"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9B0-4FD4-9B4C-BEEE425DF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66814</c:v>
                </c:pt>
                <c:pt idx="1">
                  <c:v>79887</c:v>
                </c:pt>
                <c:pt idx="2">
                  <c:v>73137</c:v>
                </c:pt>
                <c:pt idx="3">
                  <c:v>56014</c:v>
                </c:pt>
                <c:pt idx="4">
                  <c:v>73710</c:v>
                </c:pt>
              </c:numCache>
            </c:numRef>
          </c:val>
          <c:smooth val="0"/>
          <c:extLst>
            <c:ext xmlns:c16="http://schemas.microsoft.com/office/drawing/2014/chart" uri="{C3380CC4-5D6E-409C-BE32-E72D297353CC}">
              <c16:uniqueId val="{00000001-79B0-4FD4-9B4C-BEEE425DF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11.91</c:v>
                </c:pt>
                <c:pt idx="1">
                  <c:v>10.61</c:v>
                </c:pt>
                <c:pt idx="2">
                  <c:v>10.67</c:v>
                </c:pt>
                <c:pt idx="3">
                  <c:v>11.55</c:v>
                </c:pt>
                <c:pt idx="4">
                  <c:v>11.67</c:v>
                </c:pt>
              </c:numCache>
            </c:numRef>
          </c:val>
          <c:extLst>
            <c:ext xmlns:c16="http://schemas.microsoft.com/office/drawing/2014/chart" uri="{C3380CC4-5D6E-409C-BE32-E72D297353CC}">
              <c16:uniqueId val="{00000000-666F-4516-B6F3-676DA6BC20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14.76</c:v>
                </c:pt>
                <c:pt idx="1">
                  <c:v>16.59</c:v>
                </c:pt>
                <c:pt idx="2">
                  <c:v>18.03</c:v>
                </c:pt>
                <c:pt idx="3">
                  <c:v>20.350000000000001</c:v>
                </c:pt>
                <c:pt idx="4">
                  <c:v>19.329999999999998</c:v>
                </c:pt>
              </c:numCache>
            </c:numRef>
          </c:val>
          <c:extLst>
            <c:ext xmlns:c16="http://schemas.microsoft.com/office/drawing/2014/chart" uri="{C3380CC4-5D6E-409C-BE32-E72D297353CC}">
              <c16:uniqueId val="{00000001-666F-4516-B6F3-676DA6BC20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1.5</c:v>
                </c:pt>
                <c:pt idx="2">
                  <c:v>2.84</c:v>
                </c:pt>
                <c:pt idx="3">
                  <c:v>3.12</c:v>
                </c:pt>
                <c:pt idx="4">
                  <c:v>-0.86</c:v>
                </c:pt>
              </c:numCache>
            </c:numRef>
          </c:val>
          <c:smooth val="0"/>
          <c:extLst>
            <c:ext xmlns:c16="http://schemas.microsoft.com/office/drawing/2014/chart" uri="{C3380CC4-5D6E-409C-BE32-E72D297353CC}">
              <c16:uniqueId val="{00000002-666F-4516-B6F3-676DA6BC20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1.92</c:v>
                </c:pt>
                <c:pt idx="2">
                  <c:v>#N/A</c:v>
                </c:pt>
                <c:pt idx="3">
                  <c:v>1.85</c:v>
                </c:pt>
                <c:pt idx="4">
                  <c:v>#N/A</c:v>
                </c:pt>
                <c:pt idx="5">
                  <c:v>1.55</c:v>
                </c:pt>
                <c:pt idx="6">
                  <c:v>#N/A</c:v>
                </c:pt>
                <c:pt idx="7">
                  <c:v>1.43</c:v>
                </c:pt>
                <c:pt idx="8">
                  <c:v>#N/A</c:v>
                </c:pt>
                <c:pt idx="9">
                  <c:v>0.44</c:v>
                </c:pt>
              </c:numCache>
            </c:numRef>
          </c:val>
          <c:extLst>
            <c:ext xmlns:c16="http://schemas.microsoft.com/office/drawing/2014/chart" uri="{C3380CC4-5D6E-409C-BE32-E72D297353CC}">
              <c16:uniqueId val="{00000000-4BB7-4338-886B-F140017035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7-4338-886B-F1400170358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0.39</c:v>
                </c:pt>
                <c:pt idx="2">
                  <c:v>#N/A</c:v>
                </c:pt>
                <c:pt idx="3">
                  <c:v>0.37</c:v>
                </c:pt>
                <c:pt idx="4">
                  <c:v>#N/A</c:v>
                </c:pt>
                <c:pt idx="5">
                  <c:v>0.46</c:v>
                </c:pt>
                <c:pt idx="6">
                  <c:v>#N/A</c:v>
                </c:pt>
                <c:pt idx="7">
                  <c:v>0.42</c:v>
                </c:pt>
                <c:pt idx="8">
                  <c:v>#N/A</c:v>
                </c:pt>
                <c:pt idx="9">
                  <c:v>0.41</c:v>
                </c:pt>
              </c:numCache>
            </c:numRef>
          </c:val>
          <c:extLst>
            <c:ext xmlns:c16="http://schemas.microsoft.com/office/drawing/2014/chart" uri="{C3380CC4-5D6E-409C-BE32-E72D297353CC}">
              <c16:uniqueId val="{00000002-4BB7-4338-886B-F14001703585}"/>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3-4BB7-4338-886B-F14001703585}"/>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1.37</c:v>
                </c:pt>
                <c:pt idx="4">
                  <c:v>#N/A</c:v>
                </c:pt>
                <c:pt idx="5">
                  <c:v>1.24</c:v>
                </c:pt>
                <c:pt idx="6">
                  <c:v>#N/A</c:v>
                </c:pt>
                <c:pt idx="7">
                  <c:v>1.45</c:v>
                </c:pt>
                <c:pt idx="8">
                  <c:v>#N/A</c:v>
                </c:pt>
                <c:pt idx="9">
                  <c:v>1.22</c:v>
                </c:pt>
              </c:numCache>
            </c:numRef>
          </c:val>
          <c:extLst>
            <c:ext xmlns:c16="http://schemas.microsoft.com/office/drawing/2014/chart" uri="{C3380CC4-5D6E-409C-BE32-E72D297353CC}">
              <c16:uniqueId val="{00000004-4BB7-4338-886B-F1400170358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1.76</c:v>
                </c:pt>
                <c:pt idx="4">
                  <c:v>#N/A</c:v>
                </c:pt>
                <c:pt idx="5">
                  <c:v>1.81</c:v>
                </c:pt>
                <c:pt idx="6">
                  <c:v>#N/A</c:v>
                </c:pt>
                <c:pt idx="7">
                  <c:v>2.15</c:v>
                </c:pt>
                <c:pt idx="8">
                  <c:v>#N/A</c:v>
                </c:pt>
                <c:pt idx="9">
                  <c:v>2.5499999999999998</c:v>
                </c:pt>
              </c:numCache>
            </c:numRef>
          </c:val>
          <c:extLst>
            <c:ext xmlns:c16="http://schemas.microsoft.com/office/drawing/2014/chart" uri="{C3380CC4-5D6E-409C-BE32-E72D297353CC}">
              <c16:uniqueId val="{00000005-4BB7-4338-886B-F140017035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3.48</c:v>
                </c:pt>
                <c:pt idx="2">
                  <c:v>#N/A</c:v>
                </c:pt>
                <c:pt idx="3">
                  <c:v>2.52</c:v>
                </c:pt>
                <c:pt idx="4">
                  <c:v>#N/A</c:v>
                </c:pt>
                <c:pt idx="5">
                  <c:v>2.83</c:v>
                </c:pt>
                <c:pt idx="6">
                  <c:v>#N/A</c:v>
                </c:pt>
                <c:pt idx="7">
                  <c:v>2.89</c:v>
                </c:pt>
                <c:pt idx="8">
                  <c:v>#N/A</c:v>
                </c:pt>
                <c:pt idx="9">
                  <c:v>3.1</c:v>
                </c:pt>
              </c:numCache>
            </c:numRef>
          </c:val>
          <c:extLst>
            <c:ext xmlns:c16="http://schemas.microsoft.com/office/drawing/2014/chart" uri="{C3380CC4-5D6E-409C-BE32-E72D297353CC}">
              <c16:uniqueId val="{00000006-4BB7-4338-886B-F1400170358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c:v>
                </c:pt>
                <c:pt idx="2">
                  <c:v>#N/A</c:v>
                </c:pt>
                <c:pt idx="3">
                  <c:v>3.64</c:v>
                </c:pt>
                <c:pt idx="4">
                  <c:v>#N/A</c:v>
                </c:pt>
                <c:pt idx="5">
                  <c:v>4.01</c:v>
                </c:pt>
                <c:pt idx="6">
                  <c:v>#N/A</c:v>
                </c:pt>
                <c:pt idx="7">
                  <c:v>3.69</c:v>
                </c:pt>
                <c:pt idx="8">
                  <c:v>#N/A</c:v>
                </c:pt>
                <c:pt idx="9">
                  <c:v>3.1</c:v>
                </c:pt>
              </c:numCache>
            </c:numRef>
          </c:val>
          <c:extLst>
            <c:ext xmlns:c16="http://schemas.microsoft.com/office/drawing/2014/chart" uri="{C3380CC4-5D6E-409C-BE32-E72D297353CC}">
              <c16:uniqueId val="{00000007-4BB7-4338-886B-F140017035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11.91</c:v>
                </c:pt>
                <c:pt idx="2">
                  <c:v>#N/A</c:v>
                </c:pt>
                <c:pt idx="3">
                  <c:v>10.6</c:v>
                </c:pt>
                <c:pt idx="4">
                  <c:v>#N/A</c:v>
                </c:pt>
                <c:pt idx="5">
                  <c:v>10.67</c:v>
                </c:pt>
                <c:pt idx="6">
                  <c:v>#N/A</c:v>
                </c:pt>
                <c:pt idx="7">
                  <c:v>11.55</c:v>
                </c:pt>
                <c:pt idx="8">
                  <c:v>#N/A</c:v>
                </c:pt>
                <c:pt idx="9">
                  <c:v>11.67</c:v>
                </c:pt>
              </c:numCache>
            </c:numRef>
          </c:val>
          <c:extLst>
            <c:ext xmlns:c16="http://schemas.microsoft.com/office/drawing/2014/chart" uri="{C3380CC4-5D6E-409C-BE32-E72D297353CC}">
              <c16:uniqueId val="{00000008-4BB7-4338-886B-F140017035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12.16</c:v>
                </c:pt>
                <c:pt idx="2">
                  <c:v>#N/A</c:v>
                </c:pt>
                <c:pt idx="3">
                  <c:v>12.47</c:v>
                </c:pt>
                <c:pt idx="4">
                  <c:v>#N/A</c:v>
                </c:pt>
                <c:pt idx="5">
                  <c:v>12.08</c:v>
                </c:pt>
                <c:pt idx="6">
                  <c:v>#N/A</c:v>
                </c:pt>
                <c:pt idx="7">
                  <c:v>12.28</c:v>
                </c:pt>
                <c:pt idx="8">
                  <c:v>#N/A</c:v>
                </c:pt>
                <c:pt idx="9">
                  <c:v>12.06</c:v>
                </c:pt>
              </c:numCache>
            </c:numRef>
          </c:val>
          <c:extLst>
            <c:ext xmlns:c16="http://schemas.microsoft.com/office/drawing/2014/chart" uri="{C3380CC4-5D6E-409C-BE32-E72D297353CC}">
              <c16:uniqueId val="{00000009-4BB7-4338-886B-F140017035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702</c:v>
                </c:pt>
                <c:pt idx="5">
                  <c:v>719</c:v>
                </c:pt>
                <c:pt idx="8">
                  <c:v>722</c:v>
                </c:pt>
                <c:pt idx="11">
                  <c:v>760</c:v>
                </c:pt>
                <c:pt idx="14">
                  <c:v>743</c:v>
                </c:pt>
              </c:numCache>
            </c:numRef>
          </c:val>
          <c:extLst>
            <c:ext xmlns:c16="http://schemas.microsoft.com/office/drawing/2014/chart" uri="{C3380CC4-5D6E-409C-BE32-E72D297353CC}">
              <c16:uniqueId val="{00000000-7939-4425-9CC6-41F6DB1F4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39-4425-9CC6-41F6DB1F4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39-4425-9CC6-41F6DB1F4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28</c:v>
                </c:pt>
                <c:pt idx="6">
                  <c:v>34</c:v>
                </c:pt>
                <c:pt idx="9">
                  <c:v>37</c:v>
                </c:pt>
                <c:pt idx="12">
                  <c:v>39</c:v>
                </c:pt>
              </c:numCache>
            </c:numRef>
          </c:val>
          <c:extLst>
            <c:ext xmlns:c16="http://schemas.microsoft.com/office/drawing/2014/chart" uri="{C3380CC4-5D6E-409C-BE32-E72D297353CC}">
              <c16:uniqueId val="{00000003-7939-4425-9CC6-41F6DB1F4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249</c:v>
                </c:pt>
                <c:pt idx="3">
                  <c:v>238</c:v>
                </c:pt>
                <c:pt idx="6">
                  <c:v>255</c:v>
                </c:pt>
                <c:pt idx="9">
                  <c:v>259</c:v>
                </c:pt>
                <c:pt idx="12">
                  <c:v>225</c:v>
                </c:pt>
              </c:numCache>
            </c:numRef>
          </c:val>
          <c:extLst>
            <c:ext xmlns:c16="http://schemas.microsoft.com/office/drawing/2014/chart" uri="{C3380CC4-5D6E-409C-BE32-E72D297353CC}">
              <c16:uniqueId val="{00000004-7939-4425-9CC6-41F6DB1F4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9-4425-9CC6-41F6DB1F4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39-4425-9CC6-41F6DB1F4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851</c:v>
                </c:pt>
                <c:pt idx="3">
                  <c:v>882</c:v>
                </c:pt>
                <c:pt idx="6">
                  <c:v>890</c:v>
                </c:pt>
                <c:pt idx="9">
                  <c:v>941</c:v>
                </c:pt>
                <c:pt idx="12">
                  <c:v>911</c:v>
                </c:pt>
              </c:numCache>
            </c:numRef>
          </c:val>
          <c:extLst>
            <c:ext xmlns:c16="http://schemas.microsoft.com/office/drawing/2014/chart" uri="{C3380CC4-5D6E-409C-BE32-E72D297353CC}">
              <c16:uniqueId val="{00000007-7939-4425-9CC6-41F6DB1F49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425</c:v>
                </c:pt>
                <c:pt idx="2">
                  <c:v>#N/A</c:v>
                </c:pt>
                <c:pt idx="3">
                  <c:v>#N/A</c:v>
                </c:pt>
                <c:pt idx="4">
                  <c:v>429</c:v>
                </c:pt>
                <c:pt idx="5">
                  <c:v>#N/A</c:v>
                </c:pt>
                <c:pt idx="6">
                  <c:v>#N/A</c:v>
                </c:pt>
                <c:pt idx="7">
                  <c:v>457</c:v>
                </c:pt>
                <c:pt idx="8">
                  <c:v>#N/A</c:v>
                </c:pt>
                <c:pt idx="9">
                  <c:v>#N/A</c:v>
                </c:pt>
                <c:pt idx="10">
                  <c:v>477</c:v>
                </c:pt>
                <c:pt idx="11">
                  <c:v>#N/A</c:v>
                </c:pt>
                <c:pt idx="12">
                  <c:v>#N/A</c:v>
                </c:pt>
                <c:pt idx="13">
                  <c:v>432</c:v>
                </c:pt>
                <c:pt idx="14">
                  <c:v>#N/A</c:v>
                </c:pt>
              </c:numCache>
            </c:numRef>
          </c:val>
          <c:smooth val="0"/>
          <c:extLst>
            <c:ext xmlns:c16="http://schemas.microsoft.com/office/drawing/2014/chart" uri="{C3380CC4-5D6E-409C-BE32-E72D297353CC}">
              <c16:uniqueId val="{00000008-7939-4425-9CC6-41F6DB1F49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6973</c:v>
                </c:pt>
                <c:pt idx="5">
                  <c:v>6827</c:v>
                </c:pt>
                <c:pt idx="8">
                  <c:v>6599</c:v>
                </c:pt>
                <c:pt idx="11">
                  <c:v>6234</c:v>
                </c:pt>
                <c:pt idx="14">
                  <c:v>5949</c:v>
                </c:pt>
              </c:numCache>
            </c:numRef>
          </c:val>
          <c:extLst>
            <c:ext xmlns:c16="http://schemas.microsoft.com/office/drawing/2014/chart" uri="{C3380CC4-5D6E-409C-BE32-E72D297353CC}">
              <c16:uniqueId val="{00000000-20D8-4F30-8FE4-A631242D20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25</c:v>
                </c:pt>
                <c:pt idx="8">
                  <c:v>20</c:v>
                </c:pt>
                <c:pt idx="11">
                  <c:v>15</c:v>
                </c:pt>
                <c:pt idx="14">
                  <c:v>8</c:v>
                </c:pt>
              </c:numCache>
            </c:numRef>
          </c:val>
          <c:extLst>
            <c:ext xmlns:c16="http://schemas.microsoft.com/office/drawing/2014/chart" uri="{C3380CC4-5D6E-409C-BE32-E72D297353CC}">
              <c16:uniqueId val="{00000001-20D8-4F30-8FE4-A631242D20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1697</c:v>
                </c:pt>
                <c:pt idx="5">
                  <c:v>1785</c:v>
                </c:pt>
                <c:pt idx="8">
                  <c:v>2036</c:v>
                </c:pt>
                <c:pt idx="11">
                  <c:v>2151</c:v>
                </c:pt>
                <c:pt idx="14">
                  <c:v>2175</c:v>
                </c:pt>
              </c:numCache>
            </c:numRef>
          </c:val>
          <c:extLst>
            <c:ext xmlns:c16="http://schemas.microsoft.com/office/drawing/2014/chart" uri="{C3380CC4-5D6E-409C-BE32-E72D297353CC}">
              <c16:uniqueId val="{00000002-20D8-4F30-8FE4-A631242D20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D8-4F30-8FE4-A631242D20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D8-4F30-8FE4-A631242D20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D8-4F30-8FE4-A631242D20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651</c:v>
                </c:pt>
                <c:pt idx="3">
                  <c:v>625</c:v>
                </c:pt>
                <c:pt idx="6">
                  <c:v>604</c:v>
                </c:pt>
                <c:pt idx="9">
                  <c:v>591</c:v>
                </c:pt>
                <c:pt idx="12">
                  <c:v>566</c:v>
                </c:pt>
              </c:numCache>
            </c:numRef>
          </c:val>
          <c:extLst>
            <c:ext xmlns:c16="http://schemas.microsoft.com/office/drawing/2014/chart" uri="{C3380CC4-5D6E-409C-BE32-E72D297353CC}">
              <c16:uniqueId val="{00000006-20D8-4F30-8FE4-A631242D20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271</c:v>
                </c:pt>
                <c:pt idx="3">
                  <c:v>320</c:v>
                </c:pt>
                <c:pt idx="6">
                  <c:v>259</c:v>
                </c:pt>
                <c:pt idx="9">
                  <c:v>213</c:v>
                </c:pt>
                <c:pt idx="12">
                  <c:v>164</c:v>
                </c:pt>
              </c:numCache>
            </c:numRef>
          </c:val>
          <c:extLst>
            <c:ext xmlns:c16="http://schemas.microsoft.com/office/drawing/2014/chart" uri="{C3380CC4-5D6E-409C-BE32-E72D297353CC}">
              <c16:uniqueId val="{00000007-20D8-4F30-8FE4-A631242D20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2568</c:v>
                </c:pt>
                <c:pt idx="3">
                  <c:v>2271</c:v>
                </c:pt>
                <c:pt idx="6">
                  <c:v>2492</c:v>
                </c:pt>
                <c:pt idx="9">
                  <c:v>2405</c:v>
                </c:pt>
                <c:pt idx="12">
                  <c:v>2243</c:v>
                </c:pt>
              </c:numCache>
            </c:numRef>
          </c:val>
          <c:extLst>
            <c:ext xmlns:c16="http://schemas.microsoft.com/office/drawing/2014/chart" uri="{C3380CC4-5D6E-409C-BE32-E72D297353CC}">
              <c16:uniqueId val="{00000008-20D8-4F30-8FE4-A631242D20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D8-4F30-8FE4-A631242D20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8335</c:v>
                </c:pt>
                <c:pt idx="3">
                  <c:v>8107</c:v>
                </c:pt>
                <c:pt idx="6">
                  <c:v>7880</c:v>
                </c:pt>
                <c:pt idx="9">
                  <c:v>7401</c:v>
                </c:pt>
                <c:pt idx="12">
                  <c:v>7020</c:v>
                </c:pt>
              </c:numCache>
            </c:numRef>
          </c:val>
          <c:extLst>
            <c:ext xmlns:c16="http://schemas.microsoft.com/office/drawing/2014/chart" uri="{C3380CC4-5D6E-409C-BE32-E72D297353CC}">
              <c16:uniqueId val="{0000000A-20D8-4F30-8FE4-A631242D20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3125</c:v>
                </c:pt>
                <c:pt idx="2">
                  <c:v>#N/A</c:v>
                </c:pt>
                <c:pt idx="3">
                  <c:v>#N/A</c:v>
                </c:pt>
                <c:pt idx="4">
                  <c:v>2686</c:v>
                </c:pt>
                <c:pt idx="5">
                  <c:v>#N/A</c:v>
                </c:pt>
                <c:pt idx="6">
                  <c:v>#N/A</c:v>
                </c:pt>
                <c:pt idx="7">
                  <c:v>2580</c:v>
                </c:pt>
                <c:pt idx="8">
                  <c:v>#N/A</c:v>
                </c:pt>
                <c:pt idx="9">
                  <c:v>#N/A</c:v>
                </c:pt>
                <c:pt idx="10">
                  <c:v>2212</c:v>
                </c:pt>
                <c:pt idx="11">
                  <c:v>#N/A</c:v>
                </c:pt>
                <c:pt idx="12">
                  <c:v>#N/A</c:v>
                </c:pt>
                <c:pt idx="13">
                  <c:v>1861</c:v>
                </c:pt>
                <c:pt idx="14">
                  <c:v>#N/A</c:v>
                </c:pt>
              </c:numCache>
            </c:numRef>
          </c:val>
          <c:smooth val="0"/>
          <c:extLst>
            <c:ext xmlns:c16="http://schemas.microsoft.com/office/drawing/2014/chart" uri="{C3380CC4-5D6E-409C-BE32-E72D297353CC}">
              <c16:uniqueId val="{0000000B-20D8-4F30-8FE4-A631242D20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799</c:v>
                </c:pt>
                <c:pt idx="1">
                  <c:v>899</c:v>
                </c:pt>
                <c:pt idx="2">
                  <c:v>855</c:v>
                </c:pt>
              </c:numCache>
            </c:numRef>
          </c:val>
          <c:extLst>
            <c:ext xmlns:c16="http://schemas.microsoft.com/office/drawing/2014/chart" uri="{C3380CC4-5D6E-409C-BE32-E72D297353CC}">
              <c16:uniqueId val="{00000000-771A-46BF-A6DF-25B54E4E4E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c:v>
                </c:pt>
                <c:pt idx="1">
                  <c:v>141</c:v>
                </c:pt>
                <c:pt idx="2">
                  <c:v>164</c:v>
                </c:pt>
              </c:numCache>
            </c:numRef>
          </c:val>
          <c:extLst>
            <c:ext xmlns:c16="http://schemas.microsoft.com/office/drawing/2014/chart" uri="{C3380CC4-5D6E-409C-BE32-E72D297353CC}">
              <c16:uniqueId val="{00000001-771A-46BF-A6DF-25B54E4E4E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640</c:v>
                </c:pt>
                <c:pt idx="1">
                  <c:v>645</c:v>
                </c:pt>
                <c:pt idx="2">
                  <c:v>654</c:v>
                </c:pt>
              </c:numCache>
            </c:numRef>
          </c:val>
          <c:extLst>
            <c:ext xmlns:c16="http://schemas.microsoft.com/office/drawing/2014/chart" uri="{C3380CC4-5D6E-409C-BE32-E72D297353CC}">
              <c16:uniqueId val="{00000002-771A-46BF-A6DF-25B54E4E4E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地方税では、中核企業の一部主要製品について安定的な需要拡大が見込まれることによる積極的な設備投資等により固定資産税が増加したことから、前年度を上回る税収となった。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急速な少子高齢化や人口減少が懸念されるとともに、税収についても中核企業の業績に大きく左右されることから、今後も徴収対策の強化等により収入の確保を図るとともに、行政事務の効率化を進めることにより歳出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44</xdr:row>
      <xdr:rowOff>4233</xdr:rowOff>
    </xdr:to>
    <xdr:cxnSp macro="">
      <xdr:nvCxnSpPr>
        <xdr:cNvPr id="70" name="直線コネクタ 69"/>
        <xdr:cNvCxnSpPr/>
      </xdr:nvCxnSpPr>
      <xdr:spPr>
        <a:xfrm flipV="1">
          <a:off x="4114800" y="75250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経常一般財源では、中核企業の業績下振れのため法人住民税が減収となった一方で固定資産税が増加したことから地方税総額は増額となった。一方で、地方交付税では令和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年度発生災害の影響による特別交付税の増の反動減等により減少し、これらの結果、経常収支比率は前年度比</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91.2%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年度から次期総合センターの本体工事などの大型事業も控えているが、平成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年度以降に実施した小学校建設等に係る地方債の元金償還により現在公債費がピークを迎えていることから、一層の経常経費の節減を図りつつ、効果と効率を見極めながら事業の取捨選択に務めていく。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73131</xdr:rowOff>
    </xdr:from>
    <xdr:to>
      <xdr:col>23</xdr:col>
      <xdr:colOff>133350</xdr:colOff>
      <xdr:row>61</xdr:row>
      <xdr:rowOff>159596</xdr:rowOff>
    </xdr:to>
    <xdr:cxnSp macro="">
      <xdr:nvCxnSpPr>
        <xdr:cNvPr id="133" name="直線コネクタ 132"/>
        <xdr:cNvCxnSpPr/>
      </xdr:nvCxnSpPr>
      <xdr:spPr>
        <a:xfrm>
          <a:off x="4114800" y="10531581"/>
          <a:ext cx="8382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73131</xdr:rowOff>
    </xdr:to>
    <xdr:cxnSp macro="">
      <xdr:nvCxnSpPr>
        <xdr:cNvPr id="136" name="直線コネクタ 135"/>
        <xdr:cNvCxnSpPr/>
      </xdr:nvCxnSpPr>
      <xdr:spPr>
        <a:xfrm>
          <a:off x="3225800" y="10416963"/>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83185</xdr:rowOff>
    </xdr:to>
    <xdr:cxnSp macro="">
      <xdr:nvCxnSpPr>
        <xdr:cNvPr id="139" name="直線コネクタ 138"/>
        <xdr:cNvCxnSpPr/>
      </xdr:nvCxnSpPr>
      <xdr:spPr>
        <a:xfrm flipV="1">
          <a:off x="2336800" y="1041696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151554</xdr:rowOff>
    </xdr:to>
    <xdr:cxnSp macro="">
      <xdr:nvCxnSpPr>
        <xdr:cNvPr id="142" name="直線コネクタ 141"/>
        <xdr:cNvCxnSpPr/>
      </xdr:nvCxnSpPr>
      <xdr:spPr>
        <a:xfrm flipV="1">
          <a:off x="1447800" y="1054163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2" name="楕円 151"/>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80873</xdr:rowOff>
    </xdr:from>
    <xdr:ext cx="762000" cy="259045"/>
    <xdr:sp macro="" textlink="">
      <xdr:nvSpPr>
        <xdr:cNvPr id="153" name="財政構造の弾力性該当値テキスト"/>
        <xdr:cNvSpPr txBox="1"/>
      </xdr:nvSpPr>
      <xdr:spPr>
        <a:xfrm>
          <a:off x="5041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22331</xdr:rowOff>
    </xdr:from>
    <xdr:to>
      <xdr:col>19</xdr:col>
      <xdr:colOff>184150</xdr:colOff>
      <xdr:row>61</xdr:row>
      <xdr:rowOff>123931</xdr:rowOff>
    </xdr:to>
    <xdr:sp macro="" textlink="">
      <xdr:nvSpPr>
        <xdr:cNvPr id="154" name="楕円 153"/>
        <xdr:cNvSpPr/>
      </xdr:nvSpPr>
      <xdr:spPr>
        <a:xfrm>
          <a:off x="4064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108708</xdr:rowOff>
    </xdr:from>
    <xdr:ext cx="736600" cy="259045"/>
    <xdr:sp macro="" textlink="">
      <xdr:nvSpPr>
        <xdr:cNvPr id="155" name="テキスト ボックス 154"/>
        <xdr:cNvSpPr txBox="1"/>
      </xdr:nvSpPr>
      <xdr:spPr>
        <a:xfrm>
          <a:off x="3733800" y="1056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6" name="楕円 155"/>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7" name="テキスト ボックス 156"/>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9" name="テキスト ボックス 158"/>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15681</xdr:rowOff>
    </xdr:from>
    <xdr:ext cx="762000" cy="259045"/>
    <xdr:sp macro="" textlink="">
      <xdr:nvSpPr>
        <xdr:cNvPr id="161" name="テキスト ボックス 160"/>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豪雪地帯であり、維持補修費のなかでも冬期間の除排雪経費が大きいことから、類似団体内平均を大きく上回っている。冬季間の除排雪については必要不可欠であるが、除排雪路線や出動基準の適正な運用を図りながら、安定的かつ効率的な除排雪対策に取り組みながら経費の節減に努めていく必要がある。</a:t>
          </a:r>
        </a:p>
        <a:p>
          <a:r>
            <a:rPr kumimoji="1" lang="ja-JP" altLang="en-US" sz="1300">
              <a:latin typeface="ＭＳ Ｐゴシック" panose="020B0600070205080204" pitchFamily="50" charset="-128"/>
              <a:ea typeface="ＭＳ Ｐゴシック" panose="020B0600070205080204" pitchFamily="50" charset="-128"/>
            </a:rPr>
            <a:t>　人件費においては、行政事務改善及び定員適正化計画等に基づき、計画的な人員管理に努めていく。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20107</xdr:rowOff>
    </xdr:from>
    <xdr:to>
      <xdr:col>23</xdr:col>
      <xdr:colOff>133350</xdr:colOff>
      <xdr:row>82</xdr:row>
      <xdr:rowOff>46036</xdr:rowOff>
    </xdr:to>
    <xdr:cxnSp macro="">
      <xdr:nvCxnSpPr>
        <xdr:cNvPr id="195" name="直線コネクタ 194"/>
        <xdr:cNvCxnSpPr/>
      </xdr:nvCxnSpPr>
      <xdr:spPr>
        <a:xfrm flipV="1">
          <a:off x="4114800" y="14079007"/>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34972</xdr:rowOff>
    </xdr:from>
    <xdr:to>
      <xdr:col>19</xdr:col>
      <xdr:colOff>133350</xdr:colOff>
      <xdr:row>82</xdr:row>
      <xdr:rowOff>46036</xdr:rowOff>
    </xdr:to>
    <xdr:cxnSp macro="">
      <xdr:nvCxnSpPr>
        <xdr:cNvPr id="198" name="直線コネクタ 197"/>
        <xdr:cNvCxnSpPr/>
      </xdr:nvCxnSpPr>
      <xdr:spPr>
        <a:xfrm>
          <a:off x="3225800" y="1409387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10826</xdr:rowOff>
    </xdr:from>
    <xdr:to>
      <xdr:col>15</xdr:col>
      <xdr:colOff>82550</xdr:colOff>
      <xdr:row>82</xdr:row>
      <xdr:rowOff>34972</xdr:rowOff>
    </xdr:to>
    <xdr:cxnSp macro="">
      <xdr:nvCxnSpPr>
        <xdr:cNvPr id="201" name="直線コネクタ 200"/>
        <xdr:cNvCxnSpPr/>
      </xdr:nvCxnSpPr>
      <xdr:spPr>
        <a:xfrm>
          <a:off x="2336800" y="14069726"/>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138508</xdr:rowOff>
    </xdr:from>
    <xdr:to>
      <xdr:col>11</xdr:col>
      <xdr:colOff>31750</xdr:colOff>
      <xdr:row>82</xdr:row>
      <xdr:rowOff>10826</xdr:rowOff>
    </xdr:to>
    <xdr:cxnSp macro="">
      <xdr:nvCxnSpPr>
        <xdr:cNvPr id="204" name="直線コネクタ 203"/>
        <xdr:cNvCxnSpPr/>
      </xdr:nvCxnSpPr>
      <xdr:spPr>
        <a:xfrm>
          <a:off x="1447800" y="14025958"/>
          <a:ext cx="889000" cy="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140757</xdr:rowOff>
    </xdr:from>
    <xdr:to>
      <xdr:col>23</xdr:col>
      <xdr:colOff>184150</xdr:colOff>
      <xdr:row>82</xdr:row>
      <xdr:rowOff>70907</xdr:rowOff>
    </xdr:to>
    <xdr:sp macro="" textlink="">
      <xdr:nvSpPr>
        <xdr:cNvPr id="214" name="楕円 213"/>
        <xdr:cNvSpPr/>
      </xdr:nvSpPr>
      <xdr:spPr>
        <a:xfrm>
          <a:off x="4902200" y="140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112834</xdr:rowOff>
    </xdr:from>
    <xdr:ext cx="762000" cy="259045"/>
    <xdr:sp macro="" textlink="">
      <xdr:nvSpPr>
        <xdr:cNvPr id="215" name="人件費・物件費等の状況該当値テキスト"/>
        <xdr:cNvSpPr txBox="1"/>
      </xdr:nvSpPr>
      <xdr:spPr>
        <a:xfrm>
          <a:off x="5041900" y="1400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166686</xdr:rowOff>
    </xdr:from>
    <xdr:to>
      <xdr:col>19</xdr:col>
      <xdr:colOff>184150</xdr:colOff>
      <xdr:row>82</xdr:row>
      <xdr:rowOff>96836</xdr:rowOff>
    </xdr:to>
    <xdr:sp macro="" textlink="">
      <xdr:nvSpPr>
        <xdr:cNvPr id="216" name="楕円 215"/>
        <xdr:cNvSpPr/>
      </xdr:nvSpPr>
      <xdr:spPr>
        <a:xfrm>
          <a:off x="4064000" y="140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81613</xdr:rowOff>
    </xdr:from>
    <xdr:ext cx="736600" cy="259045"/>
    <xdr:sp macro="" textlink="">
      <xdr:nvSpPr>
        <xdr:cNvPr id="217" name="テキスト ボックス 216"/>
        <xdr:cNvSpPr txBox="1"/>
      </xdr:nvSpPr>
      <xdr:spPr>
        <a:xfrm>
          <a:off x="3733800" y="1414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155622</xdr:rowOff>
    </xdr:from>
    <xdr:to>
      <xdr:col>15</xdr:col>
      <xdr:colOff>133350</xdr:colOff>
      <xdr:row>82</xdr:row>
      <xdr:rowOff>85772</xdr:rowOff>
    </xdr:to>
    <xdr:sp macro="" textlink="">
      <xdr:nvSpPr>
        <xdr:cNvPr id="218" name="楕円 217"/>
        <xdr:cNvSpPr/>
      </xdr:nvSpPr>
      <xdr:spPr>
        <a:xfrm>
          <a:off x="3175000" y="14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70549</xdr:rowOff>
    </xdr:from>
    <xdr:ext cx="762000" cy="259045"/>
    <xdr:sp macro="" textlink="">
      <xdr:nvSpPr>
        <xdr:cNvPr id="219" name="テキスト ボックス 218"/>
        <xdr:cNvSpPr txBox="1"/>
      </xdr:nvSpPr>
      <xdr:spPr>
        <a:xfrm>
          <a:off x="2844800" y="141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131476</xdr:rowOff>
    </xdr:from>
    <xdr:to>
      <xdr:col>11</xdr:col>
      <xdr:colOff>82550</xdr:colOff>
      <xdr:row>82</xdr:row>
      <xdr:rowOff>61626</xdr:rowOff>
    </xdr:to>
    <xdr:sp macro="" textlink="">
      <xdr:nvSpPr>
        <xdr:cNvPr id="220" name="楕円 219"/>
        <xdr:cNvSpPr/>
      </xdr:nvSpPr>
      <xdr:spPr>
        <a:xfrm>
          <a:off x="2286000" y="140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46403</xdr:rowOff>
    </xdr:from>
    <xdr:ext cx="762000" cy="259045"/>
    <xdr:sp macro="" textlink="">
      <xdr:nvSpPr>
        <xdr:cNvPr id="221" name="テキスト ボックス 220"/>
        <xdr:cNvSpPr txBox="1"/>
      </xdr:nvSpPr>
      <xdr:spPr>
        <a:xfrm>
          <a:off x="1955800" y="141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87708</xdr:rowOff>
    </xdr:from>
    <xdr:to>
      <xdr:col>7</xdr:col>
      <xdr:colOff>31750</xdr:colOff>
      <xdr:row>82</xdr:row>
      <xdr:rowOff>17858</xdr:rowOff>
    </xdr:to>
    <xdr:sp macro="" textlink="">
      <xdr:nvSpPr>
        <xdr:cNvPr id="222" name="楕円 221"/>
        <xdr:cNvSpPr/>
      </xdr:nvSpPr>
      <xdr:spPr>
        <a:xfrm>
          <a:off x="1397000" y="13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2635</xdr:rowOff>
    </xdr:from>
    <xdr:ext cx="762000" cy="259045"/>
    <xdr:sp macro="" textlink="">
      <xdr:nvSpPr>
        <xdr:cNvPr id="223" name="テキスト ボックス 222"/>
        <xdr:cNvSpPr txBox="1"/>
      </xdr:nvSpPr>
      <xdr:spPr>
        <a:xfrm>
          <a:off x="1066800" y="140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給与については人事院勧告に準じた改定を行っており、平成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年度までは類似団体内平均値を下回っていたが、平成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年度以降は類似団体内平均値を上回っていた。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年度においては、類似団体を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34572</xdr:rowOff>
    </xdr:to>
    <xdr:cxnSp macro="">
      <xdr:nvCxnSpPr>
        <xdr:cNvPr id="257" name="直線コネクタ 256"/>
        <xdr:cNvCxnSpPr/>
      </xdr:nvCxnSpPr>
      <xdr:spPr>
        <a:xfrm>
          <a:off x="16179800" y="146854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112184</xdr:rowOff>
    </xdr:to>
    <xdr:cxnSp macro="">
      <xdr:nvCxnSpPr>
        <xdr:cNvPr id="260" name="直線コネクタ 259"/>
        <xdr:cNvCxnSpPr/>
      </xdr:nvCxnSpPr>
      <xdr:spPr>
        <a:xfrm>
          <a:off x="15290800" y="145781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74789</xdr:rowOff>
    </xdr:to>
    <xdr:cxnSp macro="">
      <xdr:nvCxnSpPr>
        <xdr:cNvPr id="263" name="直線コネクタ 262"/>
        <xdr:cNvCxnSpPr/>
      </xdr:nvCxnSpPr>
      <xdr:spPr>
        <a:xfrm flipV="1">
          <a:off x="14401800" y="145781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6" name="直線コネクタ 265"/>
        <xdr:cNvCxnSpPr/>
      </xdr:nvCxnSpPr>
      <xdr:spPr>
        <a:xfrm flipV="1">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月に定員管理適正化計画を策定。平成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月に見直しを行い、これまで計画的に職員数の削減を進めてきている。また、平成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月には「小国町行財政改革推進方針（集中改革プラン）」を設定して計画を更新してきている。これまでは類似団体内平均値と同水準程度であったが、近年増加傾向にある。</a:t>
          </a:r>
        </a:p>
        <a:p>
          <a:r>
            <a:rPr kumimoji="1" lang="ja-JP" altLang="en-US" sz="1200">
              <a:latin typeface="ＭＳ Ｐゴシック" panose="020B0600070205080204" pitchFamily="50" charset="-128"/>
              <a:ea typeface="ＭＳ Ｐゴシック" panose="020B0600070205080204" pitchFamily="50" charset="-128"/>
            </a:rPr>
            <a:t>　本町は面積</a:t>
          </a:r>
          <a:r>
            <a:rPr kumimoji="1" lang="en-US" altLang="ja-JP" sz="1200">
              <a:latin typeface="ＭＳ Ｐゴシック" panose="020B0600070205080204" pitchFamily="50" charset="-128"/>
              <a:ea typeface="ＭＳ Ｐゴシック" panose="020B0600070205080204" pitchFamily="50" charset="-128"/>
            </a:rPr>
            <a:t>737.56㎢</a:t>
          </a:r>
          <a:r>
            <a:rPr kumimoji="1" lang="ja-JP" altLang="en-US" sz="1200">
              <a:latin typeface="ＭＳ Ｐゴシック" panose="020B0600070205080204" pitchFamily="50" charset="-128"/>
              <a:ea typeface="ＭＳ Ｐゴシック" panose="020B0600070205080204" pitchFamily="50" charset="-128"/>
            </a:rPr>
            <a:t>と広大であり、その中に</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170783</xdr:rowOff>
    </xdr:from>
    <xdr:to>
      <xdr:col>81</xdr:col>
      <xdr:colOff>44450</xdr:colOff>
      <xdr:row>61</xdr:row>
      <xdr:rowOff>16225</xdr:rowOff>
    </xdr:to>
    <xdr:cxnSp macro="">
      <xdr:nvCxnSpPr>
        <xdr:cNvPr id="316" name="直線コネクタ 315"/>
        <xdr:cNvCxnSpPr/>
      </xdr:nvCxnSpPr>
      <xdr:spPr>
        <a:xfrm>
          <a:off x="16179800" y="10457783"/>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152686</xdr:rowOff>
    </xdr:from>
    <xdr:to>
      <xdr:col>77</xdr:col>
      <xdr:colOff>44450</xdr:colOff>
      <xdr:row>60</xdr:row>
      <xdr:rowOff>170783</xdr:rowOff>
    </xdr:to>
    <xdr:cxnSp macro="">
      <xdr:nvCxnSpPr>
        <xdr:cNvPr id="319" name="直線コネクタ 318"/>
        <xdr:cNvCxnSpPr/>
      </xdr:nvCxnSpPr>
      <xdr:spPr>
        <a:xfrm>
          <a:off x="15290800" y="1043968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152686</xdr:rowOff>
    </xdr:to>
    <xdr:cxnSp macro="">
      <xdr:nvCxnSpPr>
        <xdr:cNvPr id="322" name="直線コネクタ 321"/>
        <xdr:cNvCxnSpPr/>
      </xdr:nvCxnSpPr>
      <xdr:spPr>
        <a:xfrm>
          <a:off x="14401800" y="1042098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141224</xdr:rowOff>
    </xdr:to>
    <xdr:cxnSp macro="">
      <xdr:nvCxnSpPr>
        <xdr:cNvPr id="325" name="直線コネクタ 324"/>
        <xdr:cNvCxnSpPr/>
      </xdr:nvCxnSpPr>
      <xdr:spPr>
        <a:xfrm flipV="1">
          <a:off x="13512800" y="104209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136875</xdr:rowOff>
    </xdr:from>
    <xdr:to>
      <xdr:col>81</xdr:col>
      <xdr:colOff>95250</xdr:colOff>
      <xdr:row>61</xdr:row>
      <xdr:rowOff>67025</xdr:rowOff>
    </xdr:to>
    <xdr:sp macro="" textlink="">
      <xdr:nvSpPr>
        <xdr:cNvPr id="335" name="楕円 334"/>
        <xdr:cNvSpPr/>
      </xdr:nvSpPr>
      <xdr:spPr>
        <a:xfrm>
          <a:off x="169672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108952</xdr:rowOff>
    </xdr:from>
    <xdr:ext cx="762000" cy="259045"/>
    <xdr:sp macro="" textlink="">
      <xdr:nvSpPr>
        <xdr:cNvPr id="336" name="定員管理の状況該当値テキスト"/>
        <xdr:cNvSpPr txBox="1"/>
      </xdr:nvSpPr>
      <xdr:spPr>
        <a:xfrm>
          <a:off x="17106900" y="103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119983</xdr:rowOff>
    </xdr:from>
    <xdr:to>
      <xdr:col>77</xdr:col>
      <xdr:colOff>95250</xdr:colOff>
      <xdr:row>61</xdr:row>
      <xdr:rowOff>50133</xdr:rowOff>
    </xdr:to>
    <xdr:sp macro="" textlink="">
      <xdr:nvSpPr>
        <xdr:cNvPr id="337" name="楕円 336"/>
        <xdr:cNvSpPr/>
      </xdr:nvSpPr>
      <xdr:spPr>
        <a:xfrm>
          <a:off x="161290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34910</xdr:rowOff>
    </xdr:from>
    <xdr:ext cx="736600" cy="259045"/>
    <xdr:sp macro="" textlink="">
      <xdr:nvSpPr>
        <xdr:cNvPr id="338" name="テキスト ボックス 337"/>
        <xdr:cNvSpPr txBox="1"/>
      </xdr:nvSpPr>
      <xdr:spPr>
        <a:xfrm>
          <a:off x="15798800" y="1049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101886</xdr:rowOff>
    </xdr:from>
    <xdr:to>
      <xdr:col>73</xdr:col>
      <xdr:colOff>44450</xdr:colOff>
      <xdr:row>61</xdr:row>
      <xdr:rowOff>32036</xdr:rowOff>
    </xdr:to>
    <xdr:sp macro="" textlink="">
      <xdr:nvSpPr>
        <xdr:cNvPr id="339" name="楕円 338"/>
        <xdr:cNvSpPr/>
      </xdr:nvSpPr>
      <xdr:spPr>
        <a:xfrm>
          <a:off x="15240000" y="103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16813</xdr:rowOff>
    </xdr:from>
    <xdr:ext cx="762000" cy="259045"/>
    <xdr:sp macro="" textlink="">
      <xdr:nvSpPr>
        <xdr:cNvPr id="340" name="テキスト ボックス 339"/>
        <xdr:cNvSpPr txBox="1"/>
      </xdr:nvSpPr>
      <xdr:spPr>
        <a:xfrm>
          <a:off x="14909800" y="104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1" name="楕円 340"/>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169562</xdr:rowOff>
    </xdr:from>
    <xdr:ext cx="762000" cy="259045"/>
    <xdr:sp macro="" textlink="">
      <xdr:nvSpPr>
        <xdr:cNvPr id="342" name="テキスト ボックス 341"/>
        <xdr:cNvSpPr txBox="1"/>
      </xdr:nvSpPr>
      <xdr:spPr>
        <a:xfrm>
          <a:off x="14020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43" name="楕円 342"/>
        <xdr:cNvSpPr/>
      </xdr:nvSpPr>
      <xdr:spPr>
        <a:xfrm>
          <a:off x="13462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44" name="テキスト ボックス 343"/>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年度に借り入れた大型事業（小学校建設等）に係る緊急防災・減災事業債が償還終了したことなどにより、令和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年度においては実質公債費比率が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今後も公債費の割合が横ばいとなることが見込まれるため、引き続き、自主財源の確保や有利な財源措置に努めていく。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136398</xdr:rowOff>
    </xdr:from>
    <xdr:to>
      <xdr:col>81</xdr:col>
      <xdr:colOff>44450</xdr:colOff>
      <xdr:row>42</xdr:row>
      <xdr:rowOff>146050</xdr:rowOff>
    </xdr:to>
    <xdr:cxnSp macro="">
      <xdr:nvCxnSpPr>
        <xdr:cNvPr id="375" name="直線コネクタ 374"/>
        <xdr:cNvCxnSpPr/>
      </xdr:nvCxnSpPr>
      <xdr:spPr>
        <a:xfrm flipV="1">
          <a:off x="16179800" y="73372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146050</xdr:rowOff>
    </xdr:to>
    <xdr:cxnSp macro="">
      <xdr:nvCxnSpPr>
        <xdr:cNvPr id="378" name="直線コネクタ 377"/>
        <xdr:cNvCxnSpPr/>
      </xdr:nvCxnSpPr>
      <xdr:spPr>
        <a:xfrm>
          <a:off x="15290800" y="73421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141224</xdr:rowOff>
    </xdr:to>
    <xdr:cxnSp macro="">
      <xdr:nvCxnSpPr>
        <xdr:cNvPr id="381" name="直線コネクタ 380"/>
        <xdr:cNvCxnSpPr/>
      </xdr:nvCxnSpPr>
      <xdr:spPr>
        <a:xfrm>
          <a:off x="14401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131572</xdr:rowOff>
    </xdr:to>
    <xdr:cxnSp macro="">
      <xdr:nvCxnSpPr>
        <xdr:cNvPr id="384" name="直線コネクタ 383"/>
        <xdr:cNvCxnSpPr/>
      </xdr:nvCxnSpPr>
      <xdr:spPr>
        <a:xfrm>
          <a:off x="13512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4" name="楕円 393"/>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395"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6" name="楕円 39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7" name="テキスト ボックス 39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398" name="楕円 397"/>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399" name="テキスト ボックス 398"/>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0" name="楕円 399"/>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1" name="テキスト ボックス 40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2" name="楕円 401"/>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3" name="テキスト ボックス 402"/>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小国小学校建設等の大型事業を実施したことから、起債残高が大幅に増加するとともに、下水道事業特別会計における負担も大きくなっている。しかしコロナ禍で新型コロナウイルス感染症関連の補助金等に加え、ふるさと納税等の増加により、財政調整基金の取崩がなく、積立を行ったことで基金残高が増加傾向にあり、将来負担比率は前年度から</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こ数年は改善傾向にあるが、コロナ関連の補助金や交付税等によって大きく左右されるため、今後も高い水準で推移することが見込まれることから、より有利な財源の確保と計画的な起債活用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150283</xdr:rowOff>
    </xdr:from>
    <xdr:to>
      <xdr:col>81</xdr:col>
      <xdr:colOff>44450</xdr:colOff>
      <xdr:row>17</xdr:row>
      <xdr:rowOff>91440</xdr:rowOff>
    </xdr:to>
    <xdr:cxnSp macro="">
      <xdr:nvCxnSpPr>
        <xdr:cNvPr id="439" name="直線コネクタ 438"/>
        <xdr:cNvCxnSpPr/>
      </xdr:nvCxnSpPr>
      <xdr:spPr>
        <a:xfrm flipV="1">
          <a:off x="16179800" y="289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24553</xdr:rowOff>
    </xdr:to>
    <xdr:cxnSp macro="">
      <xdr:nvCxnSpPr>
        <xdr:cNvPr id="442" name="直線コネクタ 441"/>
        <xdr:cNvCxnSpPr/>
      </xdr:nvCxnSpPr>
      <xdr:spPr>
        <a:xfrm flipV="1">
          <a:off x="15290800" y="300609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24553</xdr:rowOff>
    </xdr:from>
    <xdr:to>
      <xdr:col>72</xdr:col>
      <xdr:colOff>203200</xdr:colOff>
      <xdr:row>18</xdr:row>
      <xdr:rowOff>107285</xdr:rowOff>
    </xdr:to>
    <xdr:cxnSp macro="">
      <xdr:nvCxnSpPr>
        <xdr:cNvPr id="445" name="直線コネクタ 444"/>
        <xdr:cNvCxnSpPr/>
      </xdr:nvCxnSpPr>
      <xdr:spPr>
        <a:xfrm flipV="1">
          <a:off x="14401800" y="311065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107285</xdr:rowOff>
    </xdr:from>
    <xdr:to>
      <xdr:col>68</xdr:col>
      <xdr:colOff>152400</xdr:colOff>
      <xdr:row>19</xdr:row>
      <xdr:rowOff>121981</xdr:rowOff>
    </xdr:to>
    <xdr:cxnSp macro="">
      <xdr:nvCxnSpPr>
        <xdr:cNvPr id="448" name="直線コネクタ 447"/>
        <xdr:cNvCxnSpPr/>
      </xdr:nvCxnSpPr>
      <xdr:spPr>
        <a:xfrm flipV="1">
          <a:off x="13512800" y="319338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58" name="楕円 457"/>
        <xdr:cNvSpPr/>
      </xdr:nvSpPr>
      <xdr:spPr>
        <a:xfrm>
          <a:off x="169672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71560</xdr:rowOff>
    </xdr:from>
    <xdr:ext cx="762000" cy="259045"/>
    <xdr:sp macro="" textlink="">
      <xdr:nvSpPr>
        <xdr:cNvPr id="459" name="将来負担の状況該当値テキスト"/>
        <xdr:cNvSpPr txBox="1"/>
      </xdr:nvSpPr>
      <xdr:spPr>
        <a:xfrm>
          <a:off x="17106900" y="28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0" name="楕円 459"/>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1" name="テキスト ボックス 460"/>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145203</xdr:rowOff>
    </xdr:from>
    <xdr:to>
      <xdr:col>73</xdr:col>
      <xdr:colOff>44450</xdr:colOff>
      <xdr:row>18</xdr:row>
      <xdr:rowOff>75353</xdr:rowOff>
    </xdr:to>
    <xdr:sp macro="" textlink="">
      <xdr:nvSpPr>
        <xdr:cNvPr id="462" name="楕円 461"/>
        <xdr:cNvSpPr/>
      </xdr:nvSpPr>
      <xdr:spPr>
        <a:xfrm>
          <a:off x="15240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60130</xdr:rowOff>
    </xdr:from>
    <xdr:ext cx="762000" cy="259045"/>
    <xdr:sp macro="" textlink="">
      <xdr:nvSpPr>
        <xdr:cNvPr id="463" name="テキスト ボックス 462"/>
        <xdr:cNvSpPr txBox="1"/>
      </xdr:nvSpPr>
      <xdr:spPr>
        <a:xfrm>
          <a:off x="14909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56485</xdr:rowOff>
    </xdr:from>
    <xdr:to>
      <xdr:col>68</xdr:col>
      <xdr:colOff>203200</xdr:colOff>
      <xdr:row>18</xdr:row>
      <xdr:rowOff>158085</xdr:rowOff>
    </xdr:to>
    <xdr:sp macro="" textlink="">
      <xdr:nvSpPr>
        <xdr:cNvPr id="464" name="楕円 463"/>
        <xdr:cNvSpPr/>
      </xdr:nvSpPr>
      <xdr:spPr>
        <a:xfrm>
          <a:off x="14351000" y="3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142862</xdr:rowOff>
    </xdr:from>
    <xdr:ext cx="762000" cy="259045"/>
    <xdr:sp macro="" textlink="">
      <xdr:nvSpPr>
        <xdr:cNvPr id="465" name="テキスト ボックス 464"/>
        <xdr:cNvSpPr txBox="1"/>
      </xdr:nvSpPr>
      <xdr:spPr>
        <a:xfrm>
          <a:off x="14020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71181</xdr:rowOff>
    </xdr:from>
    <xdr:to>
      <xdr:col>64</xdr:col>
      <xdr:colOff>152400</xdr:colOff>
      <xdr:row>20</xdr:row>
      <xdr:rowOff>1331</xdr:rowOff>
    </xdr:to>
    <xdr:sp macro="" textlink="">
      <xdr:nvSpPr>
        <xdr:cNvPr id="466" name="楕円 465"/>
        <xdr:cNvSpPr/>
      </xdr:nvSpPr>
      <xdr:spPr>
        <a:xfrm>
          <a:off x="13462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157558</xdr:rowOff>
    </xdr:from>
    <xdr:ext cx="762000" cy="259045"/>
    <xdr:sp macro="" textlink="">
      <xdr:nvSpPr>
        <xdr:cNvPr id="467" name="テキスト ボックス 466"/>
        <xdr:cNvSpPr txBox="1"/>
      </xdr:nvSpPr>
      <xdr:spPr>
        <a:xfrm>
          <a:off x="13131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月定員管理適正化計画を策定し、平成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月に見直しを行っており、職員数の削減、特殊勤務手当の廃止、特別職の報酬や管理職手当の減額等に取り組んできた経過がある。これまでの継続的な人件費の抑制に努めてきた結果、</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％と類似団体内平均値を下回っている。今後も定員管理適正化計画をふまえ、人件費の抑制に努める。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94996</xdr:rowOff>
    </xdr:to>
    <xdr:cxnSp macro="">
      <xdr:nvCxnSpPr>
        <xdr:cNvPr id="64" name="直線コネクタ 63"/>
        <xdr:cNvCxnSpPr/>
      </xdr:nvCxnSpPr>
      <xdr:spPr>
        <a:xfrm>
          <a:off x="3987800" y="61620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xdr:cNvCxnSpPr/>
      </xdr:nvCxnSpPr>
      <xdr:spPr>
        <a:xfrm flipV="1">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90424</xdr:rowOff>
    </xdr:to>
    <xdr:cxnSp macro="">
      <xdr:nvCxnSpPr>
        <xdr:cNvPr id="70" name="直線コネクタ 69"/>
        <xdr:cNvCxnSpPr/>
      </xdr:nvCxnSpPr>
      <xdr:spPr>
        <a:xfrm flipV="1">
          <a:off x="2209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90424</xdr:rowOff>
    </xdr:to>
    <xdr:cxnSp macro="">
      <xdr:nvCxnSpPr>
        <xdr:cNvPr id="73" name="直線コネクタ 72"/>
        <xdr:cNvCxnSpPr/>
      </xdr:nvCxnSpPr>
      <xdr:spPr>
        <a:xfrm>
          <a:off x="1320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会計年度任用職員制度が導入したことで、これまで物件費扱いであった賃金が人件費である報酬に変わったため、令和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年度においても類似団体平均よりも低くなっているが、閉校校舎の管理経費や観光施設等の公共施設全般について、施設の老朽化等により修繕や管理経費が膨らんでいる状況にある。</a:t>
          </a:r>
        </a:p>
        <a:p>
          <a:r>
            <a:rPr kumimoji="1" lang="ja-JP" altLang="en-US" sz="1300">
              <a:latin typeface="ＭＳ Ｐゴシック" panose="020B0600070205080204" pitchFamily="50" charset="-128"/>
              <a:ea typeface="ＭＳ Ｐゴシック" panose="020B0600070205080204" pitchFamily="50" charset="-128"/>
            </a:rPr>
            <a:t>　施設管理への指定管理者制度の導入により経費削減を図っているが、今後も歳出全般の抑制に努めていく。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146050</xdr:rowOff>
    </xdr:to>
    <xdr:cxnSp macro="">
      <xdr:nvCxnSpPr>
        <xdr:cNvPr id="125" name="直線コネクタ 124"/>
        <xdr:cNvCxnSpPr/>
      </xdr:nvCxnSpPr>
      <xdr:spPr>
        <a:xfrm>
          <a:off x="15671800" y="265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85090</xdr:rowOff>
    </xdr:to>
    <xdr:cxnSp macro="">
      <xdr:nvCxnSpPr>
        <xdr:cNvPr id="128" name="直線コネクタ 127"/>
        <xdr:cNvCxnSpPr/>
      </xdr:nvCxnSpPr>
      <xdr:spPr>
        <a:xfrm>
          <a:off x="14782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xdr:cNvCxnSpPr/>
      </xdr:nvCxnSpPr>
      <xdr:spPr>
        <a:xfrm flipV="1">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12700</xdr:rowOff>
    </xdr:to>
    <xdr:cxnSp macro="">
      <xdr:nvCxnSpPr>
        <xdr:cNvPr id="134" name="直線コネクタ 133"/>
        <xdr:cNvCxnSpPr/>
      </xdr:nvCxnSpPr>
      <xdr:spPr>
        <a:xfrm flipV="1">
          <a:off x="13004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児童手当や町独自の子育て支援策等を推進している一方で、町立保育園の閉園に伴い、在園生を受け入れた民間保育園における保育所入所児童委託事業費が増加したことなどから、前年度から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年以降は類似団体平均を下回ることとなったが、今後とも町独自の手厚い支援の体制は継続しながらも、より適正で効率的な事業の執行を図っていく。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1" name="直線コネクタ 190"/>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50800</xdr:rowOff>
    </xdr:to>
    <xdr:cxnSp macro="">
      <xdr:nvCxnSpPr>
        <xdr:cNvPr id="194" name="直線コネクタ 193"/>
        <xdr:cNvCxnSpPr/>
      </xdr:nvCxnSpPr>
      <xdr:spPr>
        <a:xfrm flipV="1">
          <a:off x="1320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2" name="楕円 211"/>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3" name="テキスト ボックス 21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ポイントとなり、類似団体内平均値を下回ることとなった。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今後も特別会計に対する繰出金については、事業内容の見直しや事業量の精査等により、繰出額の抑制を図っていく。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57</xdr:row>
      <xdr:rowOff>80735</xdr:rowOff>
    </xdr:to>
    <xdr:cxnSp macro="">
      <xdr:nvCxnSpPr>
        <xdr:cNvPr id="248" name="直線コネクタ 247"/>
        <xdr:cNvCxnSpPr/>
      </xdr:nvCxnSpPr>
      <xdr:spPr>
        <a:xfrm flipV="1">
          <a:off x="15671800" y="9287328"/>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80735</xdr:rowOff>
    </xdr:to>
    <xdr:cxnSp macro="">
      <xdr:nvCxnSpPr>
        <xdr:cNvPr id="251" name="直線コネクタ 250"/>
        <xdr:cNvCxnSpPr/>
      </xdr:nvCxnSpPr>
      <xdr:spPr>
        <a:xfrm>
          <a:off x="14782800" y="9679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91622</xdr:rowOff>
    </xdr:to>
    <xdr:cxnSp macro="">
      <xdr:nvCxnSpPr>
        <xdr:cNvPr id="254" name="直線コネクタ 253"/>
        <xdr:cNvCxnSpPr/>
      </xdr:nvCxnSpPr>
      <xdr:spPr>
        <a:xfrm flipV="1">
          <a:off x="13893800" y="9679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91622</xdr:rowOff>
    </xdr:to>
    <xdr:cxnSp macro="">
      <xdr:nvCxnSpPr>
        <xdr:cNvPr id="257" name="直線コネクタ 256"/>
        <xdr:cNvCxnSpPr/>
      </xdr:nvCxnSpPr>
      <xdr:spPr>
        <a:xfrm>
          <a:off x="13004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67" name="楕円 266"/>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68"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9" name="楕円 268"/>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0" name="テキスト ボックス 269"/>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1" name="楕円 270"/>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2" name="テキスト ボックス 271"/>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3" name="楕円 272"/>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74" name="テキスト ボックス 27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5" name="楕円 274"/>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6" name="テキスト ボックス 275"/>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一般的な補助金等に加えて、各企業会計等への負担金による影響が大きくなっており、類似団体と比較して上回る結果となっている。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％となっており、今後とも規模に見合った歳出抑制、自主財源の確保に努めていく。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40</xdr:row>
      <xdr:rowOff>3556</xdr:rowOff>
    </xdr:to>
    <xdr:cxnSp macro="">
      <xdr:nvCxnSpPr>
        <xdr:cNvPr id="306" name="直線コネクタ 305"/>
        <xdr:cNvCxnSpPr/>
      </xdr:nvCxnSpPr>
      <xdr:spPr>
        <a:xfrm>
          <a:off x="15671800" y="66055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90424</xdr:rowOff>
    </xdr:to>
    <xdr:cxnSp macro="">
      <xdr:nvCxnSpPr>
        <xdr:cNvPr id="309" name="直線コネクタ 308"/>
        <xdr:cNvCxnSpPr/>
      </xdr:nvCxnSpPr>
      <xdr:spPr>
        <a:xfrm>
          <a:off x="14782800" y="65095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17272</xdr:rowOff>
    </xdr:to>
    <xdr:cxnSp macro="">
      <xdr:nvCxnSpPr>
        <xdr:cNvPr id="312" name="直線コネクタ 311"/>
        <xdr:cNvCxnSpPr/>
      </xdr:nvCxnSpPr>
      <xdr:spPr>
        <a:xfrm flipV="1">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67564</xdr:rowOff>
    </xdr:to>
    <xdr:cxnSp macro="">
      <xdr:nvCxnSpPr>
        <xdr:cNvPr id="315" name="直線コネクタ 314"/>
        <xdr:cNvCxnSpPr/>
      </xdr:nvCxnSpPr>
      <xdr:spPr>
        <a:xfrm flipV="1">
          <a:off x="13004800" y="6532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25" name="楕円 324"/>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26" name="補助費等該当値テキスト"/>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7" name="楕円 326"/>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8" name="テキスト ボックス 327"/>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9" name="楕円 328"/>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0" name="テキスト ボックス 329"/>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3" name="楕円 332"/>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4" name="テキスト ボックス 333"/>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年度以降に実施してきた、小国小学校本体工事等の大規模事業に加え、道路整備事業等の元金償還が開始となったことに伴い、類似団体内平均値を大きく上回る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公債費については今後も横ばいとなることが見込まれることから、自主財源の確保や財源措置のある有利な地方債制度の活用を図るとともに、引き続き歳出全般の抑制に努めていく。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119380</xdr:rowOff>
    </xdr:to>
    <xdr:cxnSp macro="">
      <xdr:nvCxnSpPr>
        <xdr:cNvPr id="366" name="直線コネクタ 365"/>
        <xdr:cNvCxnSpPr/>
      </xdr:nvCxnSpPr>
      <xdr:spPr>
        <a:xfrm>
          <a:off x="3987800" y="133019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100330</xdr:rowOff>
    </xdr:to>
    <xdr:cxnSp macro="">
      <xdr:nvCxnSpPr>
        <xdr:cNvPr id="369" name="直線コネクタ 368"/>
        <xdr:cNvCxnSpPr/>
      </xdr:nvCxnSpPr>
      <xdr:spPr>
        <a:xfrm>
          <a:off x="3098800" y="13237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92711</xdr:rowOff>
    </xdr:to>
    <xdr:cxnSp macro="">
      <xdr:nvCxnSpPr>
        <xdr:cNvPr id="372" name="直線コネクタ 371"/>
        <xdr:cNvCxnSpPr/>
      </xdr:nvCxnSpPr>
      <xdr:spPr>
        <a:xfrm flipV="1">
          <a:off x="2209800" y="13237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111761</xdr:rowOff>
    </xdr:to>
    <xdr:cxnSp macro="">
      <xdr:nvCxnSpPr>
        <xdr:cNvPr id="375" name="直線コネクタ 374"/>
        <xdr:cNvCxnSpPr/>
      </xdr:nvCxnSpPr>
      <xdr:spPr>
        <a:xfrm flipV="1">
          <a:off x="1320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85" name="楕円 384"/>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86"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7" name="楕円 38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8" name="テキスト ボックス 387"/>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9" name="楕円 388"/>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90" name="テキスト ボックス 389"/>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3" name="楕円 392"/>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4" name="テキスト ボックス 393"/>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公債費が増加傾向にあるため、全体的に歳出抑制を図っているが、次期総合センター建設に向けた設計業務などが始まり、前年度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類似団体内平均値を下回っているものの、今後も歳出全般の抑制と自主財源の確保に努めていく。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37846</xdr:rowOff>
    </xdr:from>
    <xdr:to>
      <xdr:col>82</xdr:col>
      <xdr:colOff>107950</xdr:colOff>
      <xdr:row>74</xdr:row>
      <xdr:rowOff>124714</xdr:rowOff>
    </xdr:to>
    <xdr:cxnSp macro="">
      <xdr:nvCxnSpPr>
        <xdr:cNvPr id="425" name="直線コネクタ 424"/>
        <xdr:cNvCxnSpPr/>
      </xdr:nvCxnSpPr>
      <xdr:spPr>
        <a:xfrm>
          <a:off x="15671800" y="1272514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117856</xdr:rowOff>
    </xdr:from>
    <xdr:to>
      <xdr:col>78</xdr:col>
      <xdr:colOff>69850</xdr:colOff>
      <xdr:row>74</xdr:row>
      <xdr:rowOff>37846</xdr:rowOff>
    </xdr:to>
    <xdr:cxnSp macro="">
      <xdr:nvCxnSpPr>
        <xdr:cNvPr id="428" name="直線コネクタ 427"/>
        <xdr:cNvCxnSpPr/>
      </xdr:nvCxnSpPr>
      <xdr:spPr>
        <a:xfrm>
          <a:off x="14782800" y="12633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117856</xdr:rowOff>
    </xdr:from>
    <xdr:to>
      <xdr:col>73</xdr:col>
      <xdr:colOff>180975</xdr:colOff>
      <xdr:row>74</xdr:row>
      <xdr:rowOff>53848</xdr:rowOff>
    </xdr:to>
    <xdr:cxnSp macro="">
      <xdr:nvCxnSpPr>
        <xdr:cNvPr id="431" name="直線コネクタ 430"/>
        <xdr:cNvCxnSpPr/>
      </xdr:nvCxnSpPr>
      <xdr:spPr>
        <a:xfrm flipV="1">
          <a:off x="13893800" y="126337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120142</xdr:rowOff>
    </xdr:to>
    <xdr:cxnSp macro="">
      <xdr:nvCxnSpPr>
        <xdr:cNvPr id="434" name="直線コネクタ 433"/>
        <xdr:cNvCxnSpPr/>
      </xdr:nvCxnSpPr>
      <xdr:spPr>
        <a:xfrm flipV="1">
          <a:off x="13004800" y="127411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73914</xdr:rowOff>
    </xdr:from>
    <xdr:to>
      <xdr:col>82</xdr:col>
      <xdr:colOff>158750</xdr:colOff>
      <xdr:row>75</xdr:row>
      <xdr:rowOff>4064</xdr:rowOff>
    </xdr:to>
    <xdr:sp macro="" textlink="">
      <xdr:nvSpPr>
        <xdr:cNvPr id="444" name="楕円 443"/>
        <xdr:cNvSpPr/>
      </xdr:nvSpPr>
      <xdr:spPr>
        <a:xfrm>
          <a:off x="164592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90441</xdr:rowOff>
    </xdr:from>
    <xdr:ext cx="762000" cy="259045"/>
    <xdr:sp macro="" textlink="">
      <xdr:nvSpPr>
        <xdr:cNvPr id="445" name="公債費以外該当値テキスト"/>
        <xdr:cNvSpPr txBox="1"/>
      </xdr:nvSpPr>
      <xdr:spPr>
        <a:xfrm>
          <a:off x="16598900" y="126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158496</xdr:rowOff>
    </xdr:from>
    <xdr:to>
      <xdr:col>78</xdr:col>
      <xdr:colOff>120650</xdr:colOff>
      <xdr:row>74</xdr:row>
      <xdr:rowOff>88646</xdr:rowOff>
    </xdr:to>
    <xdr:sp macro="" textlink="">
      <xdr:nvSpPr>
        <xdr:cNvPr id="446" name="楕円 445"/>
        <xdr:cNvSpPr/>
      </xdr:nvSpPr>
      <xdr:spPr>
        <a:xfrm>
          <a:off x="15621000" y="126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98823</xdr:rowOff>
    </xdr:from>
    <xdr:ext cx="736600" cy="259045"/>
    <xdr:sp macro="" textlink="">
      <xdr:nvSpPr>
        <xdr:cNvPr id="447" name="テキスト ボックス 446"/>
        <xdr:cNvSpPr txBox="1"/>
      </xdr:nvSpPr>
      <xdr:spPr>
        <a:xfrm>
          <a:off x="15290800" y="1244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67056</xdr:rowOff>
    </xdr:from>
    <xdr:to>
      <xdr:col>74</xdr:col>
      <xdr:colOff>31750</xdr:colOff>
      <xdr:row>73</xdr:row>
      <xdr:rowOff>168656</xdr:rowOff>
    </xdr:to>
    <xdr:sp macro="" textlink="">
      <xdr:nvSpPr>
        <xdr:cNvPr id="448" name="楕円 447"/>
        <xdr:cNvSpPr/>
      </xdr:nvSpPr>
      <xdr:spPr>
        <a:xfrm>
          <a:off x="14732000" y="125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7383</xdr:rowOff>
    </xdr:from>
    <xdr:ext cx="762000" cy="259045"/>
    <xdr:sp macro="" textlink="">
      <xdr:nvSpPr>
        <xdr:cNvPr id="449" name="テキスト ボックス 448"/>
        <xdr:cNvSpPr txBox="1"/>
      </xdr:nvSpPr>
      <xdr:spPr>
        <a:xfrm>
          <a:off x="14401800" y="1235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0" name="楕円 449"/>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1" name="テキスト ボックス 450"/>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69342</xdr:rowOff>
    </xdr:from>
    <xdr:to>
      <xdr:col>65</xdr:col>
      <xdr:colOff>53975</xdr:colOff>
      <xdr:row>74</xdr:row>
      <xdr:rowOff>170942</xdr:rowOff>
    </xdr:to>
    <xdr:sp macro="" textlink="">
      <xdr:nvSpPr>
        <xdr:cNvPr id="452" name="楕円 451"/>
        <xdr:cNvSpPr/>
      </xdr:nvSpPr>
      <xdr:spPr>
        <a:xfrm>
          <a:off x="12954000" y="12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9669</xdr:rowOff>
    </xdr:from>
    <xdr:ext cx="762000" cy="259045"/>
    <xdr:sp macro="" textlink="">
      <xdr:nvSpPr>
        <xdr:cNvPr id="453" name="テキスト ボックス 452"/>
        <xdr:cNvSpPr txBox="1"/>
      </xdr:nvSpPr>
      <xdr:spPr>
        <a:xfrm>
          <a:off x="12623800" y="1252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136715</xdr:rowOff>
    </xdr:from>
    <xdr:to>
      <xdr:col>29</xdr:col>
      <xdr:colOff>127000</xdr:colOff>
      <xdr:row>17</xdr:row>
      <xdr:rowOff>25098</xdr:rowOff>
    </xdr:to>
    <xdr:cxnSp macro="">
      <xdr:nvCxnSpPr>
        <xdr:cNvPr id="50" name="直線コネクタ 49"/>
        <xdr:cNvCxnSpPr/>
      </xdr:nvCxnSpPr>
      <xdr:spPr bwMode="auto">
        <a:xfrm flipV="1">
          <a:off x="5003800" y="2927540"/>
          <a:ext cx="647700" cy="5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25098</xdr:rowOff>
    </xdr:from>
    <xdr:to>
      <xdr:col>26</xdr:col>
      <xdr:colOff>50800</xdr:colOff>
      <xdr:row>17</xdr:row>
      <xdr:rowOff>40063</xdr:rowOff>
    </xdr:to>
    <xdr:cxnSp macro="">
      <xdr:nvCxnSpPr>
        <xdr:cNvPr id="53" name="直線コネクタ 52"/>
        <xdr:cNvCxnSpPr/>
      </xdr:nvCxnSpPr>
      <xdr:spPr bwMode="auto">
        <a:xfrm flipV="1">
          <a:off x="4305300" y="2987373"/>
          <a:ext cx="698500" cy="1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31087</xdr:rowOff>
    </xdr:from>
    <xdr:to>
      <xdr:col>22</xdr:col>
      <xdr:colOff>114300</xdr:colOff>
      <xdr:row>17</xdr:row>
      <xdr:rowOff>40063</xdr:rowOff>
    </xdr:to>
    <xdr:cxnSp macro="">
      <xdr:nvCxnSpPr>
        <xdr:cNvPr id="56" name="直線コネクタ 55"/>
        <xdr:cNvCxnSpPr/>
      </xdr:nvCxnSpPr>
      <xdr:spPr bwMode="auto">
        <a:xfrm>
          <a:off x="3606800" y="2993362"/>
          <a:ext cx="698500" cy="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31087</xdr:rowOff>
    </xdr:from>
    <xdr:to>
      <xdr:col>18</xdr:col>
      <xdr:colOff>177800</xdr:colOff>
      <xdr:row>17</xdr:row>
      <xdr:rowOff>158768</xdr:rowOff>
    </xdr:to>
    <xdr:cxnSp macro="">
      <xdr:nvCxnSpPr>
        <xdr:cNvPr id="59" name="直線コネクタ 58"/>
        <xdr:cNvCxnSpPr/>
      </xdr:nvCxnSpPr>
      <xdr:spPr bwMode="auto">
        <a:xfrm flipV="1">
          <a:off x="2908300" y="2993362"/>
          <a:ext cx="698500" cy="12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85915</xdr:rowOff>
    </xdr:from>
    <xdr:to>
      <xdr:col>29</xdr:col>
      <xdr:colOff>177800</xdr:colOff>
      <xdr:row>17</xdr:row>
      <xdr:rowOff>16065</xdr:rowOff>
    </xdr:to>
    <xdr:sp macro="" textlink="">
      <xdr:nvSpPr>
        <xdr:cNvPr id="69" name="楕円 68"/>
        <xdr:cNvSpPr/>
      </xdr:nvSpPr>
      <xdr:spPr bwMode="auto">
        <a:xfrm>
          <a:off x="5600700" y="28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102442</xdr:rowOff>
    </xdr:from>
    <xdr:ext cx="762000" cy="259045"/>
    <xdr:sp macro="" textlink="">
      <xdr:nvSpPr>
        <xdr:cNvPr id="70" name="人口1人当たり決算額の推移該当値テキスト130"/>
        <xdr:cNvSpPr txBox="1"/>
      </xdr:nvSpPr>
      <xdr:spPr>
        <a:xfrm>
          <a:off x="5740400" y="27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145748</xdr:rowOff>
    </xdr:from>
    <xdr:to>
      <xdr:col>26</xdr:col>
      <xdr:colOff>101600</xdr:colOff>
      <xdr:row>17</xdr:row>
      <xdr:rowOff>75898</xdr:rowOff>
    </xdr:to>
    <xdr:sp macro="" textlink="">
      <xdr:nvSpPr>
        <xdr:cNvPr id="71" name="楕円 70"/>
        <xdr:cNvSpPr/>
      </xdr:nvSpPr>
      <xdr:spPr bwMode="auto">
        <a:xfrm>
          <a:off x="49530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86075</xdr:rowOff>
    </xdr:from>
    <xdr:ext cx="736600" cy="259045"/>
    <xdr:sp macro="" textlink="">
      <xdr:nvSpPr>
        <xdr:cNvPr id="72" name="テキスト ボックス 71"/>
        <xdr:cNvSpPr txBox="1"/>
      </xdr:nvSpPr>
      <xdr:spPr>
        <a:xfrm>
          <a:off x="4622800" y="270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160713</xdr:rowOff>
    </xdr:from>
    <xdr:to>
      <xdr:col>22</xdr:col>
      <xdr:colOff>165100</xdr:colOff>
      <xdr:row>17</xdr:row>
      <xdr:rowOff>90863</xdr:rowOff>
    </xdr:to>
    <xdr:sp macro="" textlink="">
      <xdr:nvSpPr>
        <xdr:cNvPr id="73" name="楕円 72"/>
        <xdr:cNvSpPr/>
      </xdr:nvSpPr>
      <xdr:spPr bwMode="auto">
        <a:xfrm>
          <a:off x="4254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101040</xdr:rowOff>
    </xdr:from>
    <xdr:ext cx="762000" cy="259045"/>
    <xdr:sp macro="" textlink="">
      <xdr:nvSpPr>
        <xdr:cNvPr id="74" name="テキスト ボックス 73"/>
        <xdr:cNvSpPr txBox="1"/>
      </xdr:nvSpPr>
      <xdr:spPr>
        <a:xfrm>
          <a:off x="3924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151737</xdr:rowOff>
    </xdr:from>
    <xdr:to>
      <xdr:col>19</xdr:col>
      <xdr:colOff>38100</xdr:colOff>
      <xdr:row>17</xdr:row>
      <xdr:rowOff>81887</xdr:rowOff>
    </xdr:to>
    <xdr:sp macro="" textlink="">
      <xdr:nvSpPr>
        <xdr:cNvPr id="75" name="楕円 74"/>
        <xdr:cNvSpPr/>
      </xdr:nvSpPr>
      <xdr:spPr bwMode="auto">
        <a:xfrm>
          <a:off x="3556000" y="2942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92064</xdr:rowOff>
    </xdr:from>
    <xdr:ext cx="762000" cy="259045"/>
    <xdr:sp macro="" textlink="">
      <xdr:nvSpPr>
        <xdr:cNvPr id="76" name="テキスト ボックス 75"/>
        <xdr:cNvSpPr txBox="1"/>
      </xdr:nvSpPr>
      <xdr:spPr>
        <a:xfrm>
          <a:off x="3225800" y="271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107968</xdr:rowOff>
    </xdr:from>
    <xdr:to>
      <xdr:col>15</xdr:col>
      <xdr:colOff>101600</xdr:colOff>
      <xdr:row>18</xdr:row>
      <xdr:rowOff>38118</xdr:rowOff>
    </xdr:to>
    <xdr:sp macro="" textlink="">
      <xdr:nvSpPr>
        <xdr:cNvPr id="77" name="楕円 76"/>
        <xdr:cNvSpPr/>
      </xdr:nvSpPr>
      <xdr:spPr bwMode="auto">
        <a:xfrm>
          <a:off x="2857500" y="30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48295</xdr:rowOff>
    </xdr:from>
    <xdr:ext cx="762000" cy="259045"/>
    <xdr:sp macro="" textlink="">
      <xdr:nvSpPr>
        <xdr:cNvPr id="78" name="テキスト ボックス 77"/>
        <xdr:cNvSpPr txBox="1"/>
      </xdr:nvSpPr>
      <xdr:spPr>
        <a:xfrm>
          <a:off x="2527300" y="28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39812</xdr:rowOff>
    </xdr:from>
    <xdr:to>
      <xdr:col>29</xdr:col>
      <xdr:colOff>127000</xdr:colOff>
      <xdr:row>35</xdr:row>
      <xdr:rowOff>76602</xdr:rowOff>
    </xdr:to>
    <xdr:cxnSp macro="">
      <xdr:nvCxnSpPr>
        <xdr:cNvPr id="111" name="直線コネクタ 110"/>
        <xdr:cNvCxnSpPr/>
      </xdr:nvCxnSpPr>
      <xdr:spPr bwMode="auto">
        <a:xfrm>
          <a:off x="5003800" y="6650162"/>
          <a:ext cx="647700" cy="3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39812</xdr:rowOff>
    </xdr:from>
    <xdr:to>
      <xdr:col>26</xdr:col>
      <xdr:colOff>50800</xdr:colOff>
      <xdr:row>35</xdr:row>
      <xdr:rowOff>73423</xdr:rowOff>
    </xdr:to>
    <xdr:cxnSp macro="">
      <xdr:nvCxnSpPr>
        <xdr:cNvPr id="114" name="直線コネクタ 113"/>
        <xdr:cNvCxnSpPr/>
      </xdr:nvCxnSpPr>
      <xdr:spPr bwMode="auto">
        <a:xfrm flipV="1">
          <a:off x="4305300" y="6650162"/>
          <a:ext cx="698500" cy="3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73423</xdr:rowOff>
    </xdr:from>
    <xdr:to>
      <xdr:col>22</xdr:col>
      <xdr:colOff>114300</xdr:colOff>
      <xdr:row>35</xdr:row>
      <xdr:rowOff>113223</xdr:rowOff>
    </xdr:to>
    <xdr:cxnSp macro="">
      <xdr:nvCxnSpPr>
        <xdr:cNvPr id="117" name="直線コネクタ 116"/>
        <xdr:cNvCxnSpPr/>
      </xdr:nvCxnSpPr>
      <xdr:spPr bwMode="auto">
        <a:xfrm flipV="1">
          <a:off x="3606800" y="6683773"/>
          <a:ext cx="698500" cy="3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113223</xdr:rowOff>
    </xdr:from>
    <xdr:to>
      <xdr:col>18</xdr:col>
      <xdr:colOff>177800</xdr:colOff>
      <xdr:row>35</xdr:row>
      <xdr:rowOff>126650</xdr:rowOff>
    </xdr:to>
    <xdr:cxnSp macro="">
      <xdr:nvCxnSpPr>
        <xdr:cNvPr id="120" name="直線コネクタ 119"/>
        <xdr:cNvCxnSpPr/>
      </xdr:nvCxnSpPr>
      <xdr:spPr bwMode="auto">
        <a:xfrm flipV="1">
          <a:off x="2908300" y="6723573"/>
          <a:ext cx="698500" cy="1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25802</xdr:rowOff>
    </xdr:from>
    <xdr:to>
      <xdr:col>29</xdr:col>
      <xdr:colOff>177800</xdr:colOff>
      <xdr:row>35</xdr:row>
      <xdr:rowOff>127402</xdr:rowOff>
    </xdr:to>
    <xdr:sp macro="" textlink="">
      <xdr:nvSpPr>
        <xdr:cNvPr id="130" name="楕円 129"/>
        <xdr:cNvSpPr/>
      </xdr:nvSpPr>
      <xdr:spPr bwMode="auto">
        <a:xfrm>
          <a:off x="5600700" y="663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213779</xdr:rowOff>
    </xdr:from>
    <xdr:ext cx="762000" cy="259045"/>
    <xdr:sp macro="" textlink="">
      <xdr:nvSpPr>
        <xdr:cNvPr id="131" name="人口1人当たり決算額の推移該当値テキスト445"/>
        <xdr:cNvSpPr txBox="1"/>
      </xdr:nvSpPr>
      <xdr:spPr>
        <a:xfrm>
          <a:off x="5740400" y="648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331912</xdr:rowOff>
    </xdr:from>
    <xdr:to>
      <xdr:col>26</xdr:col>
      <xdr:colOff>101600</xdr:colOff>
      <xdr:row>35</xdr:row>
      <xdr:rowOff>90612</xdr:rowOff>
    </xdr:to>
    <xdr:sp macro="" textlink="">
      <xdr:nvSpPr>
        <xdr:cNvPr id="132" name="楕円 131"/>
        <xdr:cNvSpPr/>
      </xdr:nvSpPr>
      <xdr:spPr bwMode="auto">
        <a:xfrm>
          <a:off x="4953000" y="659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100789</xdr:rowOff>
    </xdr:from>
    <xdr:ext cx="736600" cy="259045"/>
    <xdr:sp macro="" textlink="">
      <xdr:nvSpPr>
        <xdr:cNvPr id="133" name="テキスト ボックス 132"/>
        <xdr:cNvSpPr txBox="1"/>
      </xdr:nvSpPr>
      <xdr:spPr>
        <a:xfrm>
          <a:off x="4622800" y="636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22623</xdr:rowOff>
    </xdr:from>
    <xdr:to>
      <xdr:col>22</xdr:col>
      <xdr:colOff>165100</xdr:colOff>
      <xdr:row>35</xdr:row>
      <xdr:rowOff>124223</xdr:rowOff>
    </xdr:to>
    <xdr:sp macro="" textlink="">
      <xdr:nvSpPr>
        <xdr:cNvPr id="134" name="楕円 133"/>
        <xdr:cNvSpPr/>
      </xdr:nvSpPr>
      <xdr:spPr bwMode="auto">
        <a:xfrm>
          <a:off x="4254500" y="66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134401</xdr:rowOff>
    </xdr:from>
    <xdr:ext cx="762000" cy="259045"/>
    <xdr:sp macro="" textlink="">
      <xdr:nvSpPr>
        <xdr:cNvPr id="135" name="テキスト ボックス 134"/>
        <xdr:cNvSpPr txBox="1"/>
      </xdr:nvSpPr>
      <xdr:spPr>
        <a:xfrm>
          <a:off x="3924300" y="64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62423</xdr:rowOff>
    </xdr:from>
    <xdr:to>
      <xdr:col>19</xdr:col>
      <xdr:colOff>38100</xdr:colOff>
      <xdr:row>35</xdr:row>
      <xdr:rowOff>164023</xdr:rowOff>
    </xdr:to>
    <xdr:sp macro="" textlink="">
      <xdr:nvSpPr>
        <xdr:cNvPr id="136" name="楕円 135"/>
        <xdr:cNvSpPr/>
      </xdr:nvSpPr>
      <xdr:spPr bwMode="auto">
        <a:xfrm>
          <a:off x="3556000" y="667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174200</xdr:rowOff>
    </xdr:from>
    <xdr:ext cx="762000" cy="259045"/>
    <xdr:sp macro="" textlink="">
      <xdr:nvSpPr>
        <xdr:cNvPr id="137" name="テキスト ボックス 136"/>
        <xdr:cNvSpPr txBox="1"/>
      </xdr:nvSpPr>
      <xdr:spPr>
        <a:xfrm>
          <a:off x="3225800" y="64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75850</xdr:rowOff>
    </xdr:from>
    <xdr:to>
      <xdr:col>15</xdr:col>
      <xdr:colOff>101600</xdr:colOff>
      <xdr:row>35</xdr:row>
      <xdr:rowOff>177450</xdr:rowOff>
    </xdr:to>
    <xdr:sp macro="" textlink="">
      <xdr:nvSpPr>
        <xdr:cNvPr id="138" name="楕円 137"/>
        <xdr:cNvSpPr/>
      </xdr:nvSpPr>
      <xdr:spPr bwMode="auto">
        <a:xfrm>
          <a:off x="2857500" y="668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187627</xdr:rowOff>
    </xdr:from>
    <xdr:ext cx="762000" cy="259045"/>
    <xdr:sp macro="" textlink="">
      <xdr:nvSpPr>
        <xdr:cNvPr id="139" name="テキスト ボックス 138"/>
        <xdr:cNvSpPr txBox="1"/>
      </xdr:nvSpPr>
      <xdr:spPr>
        <a:xfrm>
          <a:off x="2527300" y="64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165203</xdr:rowOff>
    </xdr:from>
    <xdr:to>
      <xdr:col>24</xdr:col>
      <xdr:colOff>63500</xdr:colOff>
      <xdr:row>36</xdr:row>
      <xdr:rowOff>38769</xdr:rowOff>
    </xdr:to>
    <xdr:cxnSp macro="">
      <xdr:nvCxnSpPr>
        <xdr:cNvPr id="59" name="直線コネクタ 58"/>
        <xdr:cNvCxnSpPr/>
      </xdr:nvCxnSpPr>
      <xdr:spPr>
        <a:xfrm flipV="1">
          <a:off x="3797300" y="6165953"/>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33355</xdr:rowOff>
    </xdr:from>
    <xdr:to>
      <xdr:col>19</xdr:col>
      <xdr:colOff>177800</xdr:colOff>
      <xdr:row>36</xdr:row>
      <xdr:rowOff>38769</xdr:rowOff>
    </xdr:to>
    <xdr:cxnSp macro="">
      <xdr:nvCxnSpPr>
        <xdr:cNvPr id="62" name="直線コネクタ 61"/>
        <xdr:cNvCxnSpPr/>
      </xdr:nvCxnSpPr>
      <xdr:spPr>
        <a:xfrm>
          <a:off x="2908300" y="6205555"/>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33355</xdr:rowOff>
    </xdr:from>
    <xdr:to>
      <xdr:col>15</xdr:col>
      <xdr:colOff>50800</xdr:colOff>
      <xdr:row>36</xdr:row>
      <xdr:rowOff>37726</xdr:rowOff>
    </xdr:to>
    <xdr:cxnSp macro="">
      <xdr:nvCxnSpPr>
        <xdr:cNvPr id="65" name="直線コネクタ 64"/>
        <xdr:cNvCxnSpPr/>
      </xdr:nvCxnSpPr>
      <xdr:spPr>
        <a:xfrm flipV="1">
          <a:off x="2019300" y="620555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37726</xdr:rowOff>
    </xdr:from>
    <xdr:to>
      <xdr:col>10</xdr:col>
      <xdr:colOff>114300</xdr:colOff>
      <xdr:row>37</xdr:row>
      <xdr:rowOff>91081</xdr:rowOff>
    </xdr:to>
    <xdr:cxnSp macro="">
      <xdr:nvCxnSpPr>
        <xdr:cNvPr id="68" name="直線コネクタ 67"/>
        <xdr:cNvCxnSpPr/>
      </xdr:nvCxnSpPr>
      <xdr:spPr>
        <a:xfrm flipV="1">
          <a:off x="1130300" y="6209926"/>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114403</xdr:rowOff>
    </xdr:from>
    <xdr:to>
      <xdr:col>24</xdr:col>
      <xdr:colOff>114300</xdr:colOff>
      <xdr:row>36</xdr:row>
      <xdr:rowOff>44553</xdr:rowOff>
    </xdr:to>
    <xdr:sp macro="" textlink="">
      <xdr:nvSpPr>
        <xdr:cNvPr id="78" name="楕円 77"/>
        <xdr:cNvSpPr/>
      </xdr:nvSpPr>
      <xdr:spPr>
        <a:xfrm>
          <a:off x="4584700" y="61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137280</xdr:rowOff>
    </xdr:from>
    <xdr:ext cx="599010" cy="259045"/>
    <xdr:sp macro="" textlink="">
      <xdr:nvSpPr>
        <xdr:cNvPr id="79" name="人件費該当値テキスト"/>
        <xdr:cNvSpPr txBox="1"/>
      </xdr:nvSpPr>
      <xdr:spPr>
        <a:xfrm>
          <a:off x="4686300" y="59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159419</xdr:rowOff>
    </xdr:from>
    <xdr:to>
      <xdr:col>20</xdr:col>
      <xdr:colOff>38100</xdr:colOff>
      <xdr:row>36</xdr:row>
      <xdr:rowOff>89569</xdr:rowOff>
    </xdr:to>
    <xdr:sp macro="" textlink="">
      <xdr:nvSpPr>
        <xdr:cNvPr id="80" name="楕円 79"/>
        <xdr:cNvSpPr/>
      </xdr:nvSpPr>
      <xdr:spPr>
        <a:xfrm>
          <a:off x="3746500" y="61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106096</xdr:rowOff>
    </xdr:from>
    <xdr:ext cx="599010" cy="259045"/>
    <xdr:sp macro="" textlink="">
      <xdr:nvSpPr>
        <xdr:cNvPr id="81" name="テキスト ボックス 80"/>
        <xdr:cNvSpPr txBox="1"/>
      </xdr:nvSpPr>
      <xdr:spPr>
        <a:xfrm>
          <a:off x="3497795" y="593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154005</xdr:rowOff>
    </xdr:from>
    <xdr:to>
      <xdr:col>15</xdr:col>
      <xdr:colOff>101600</xdr:colOff>
      <xdr:row>36</xdr:row>
      <xdr:rowOff>84155</xdr:rowOff>
    </xdr:to>
    <xdr:sp macro="" textlink="">
      <xdr:nvSpPr>
        <xdr:cNvPr id="82" name="楕円 81"/>
        <xdr:cNvSpPr/>
      </xdr:nvSpPr>
      <xdr:spPr>
        <a:xfrm>
          <a:off x="2857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100682</xdr:rowOff>
    </xdr:from>
    <xdr:ext cx="599010" cy="259045"/>
    <xdr:sp macro="" textlink="">
      <xdr:nvSpPr>
        <xdr:cNvPr id="83" name="テキスト ボックス 82"/>
        <xdr:cNvSpPr txBox="1"/>
      </xdr:nvSpPr>
      <xdr:spPr>
        <a:xfrm>
          <a:off x="2608795" y="59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158376</xdr:rowOff>
    </xdr:from>
    <xdr:to>
      <xdr:col>10</xdr:col>
      <xdr:colOff>165100</xdr:colOff>
      <xdr:row>36</xdr:row>
      <xdr:rowOff>88526</xdr:rowOff>
    </xdr:to>
    <xdr:sp macro="" textlink="">
      <xdr:nvSpPr>
        <xdr:cNvPr id="84" name="楕円 83"/>
        <xdr:cNvSpPr/>
      </xdr:nvSpPr>
      <xdr:spPr>
        <a:xfrm>
          <a:off x="1968500" y="61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105053</xdr:rowOff>
    </xdr:from>
    <xdr:ext cx="599010" cy="259045"/>
    <xdr:sp macro="" textlink="">
      <xdr:nvSpPr>
        <xdr:cNvPr id="85" name="テキスト ボックス 84"/>
        <xdr:cNvSpPr txBox="1"/>
      </xdr:nvSpPr>
      <xdr:spPr>
        <a:xfrm>
          <a:off x="1719795" y="59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40281</xdr:rowOff>
    </xdr:from>
    <xdr:to>
      <xdr:col>6</xdr:col>
      <xdr:colOff>38100</xdr:colOff>
      <xdr:row>37</xdr:row>
      <xdr:rowOff>141881</xdr:rowOff>
    </xdr:to>
    <xdr:sp macro="" textlink="">
      <xdr:nvSpPr>
        <xdr:cNvPr id="86" name="楕円 85"/>
        <xdr:cNvSpPr/>
      </xdr:nvSpPr>
      <xdr:spPr>
        <a:xfrm>
          <a:off x="1079500" y="63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158408</xdr:rowOff>
    </xdr:from>
    <xdr:ext cx="599010" cy="259045"/>
    <xdr:sp macro="" textlink="">
      <xdr:nvSpPr>
        <xdr:cNvPr id="87" name="テキスト ボックス 86"/>
        <xdr:cNvSpPr txBox="1"/>
      </xdr:nvSpPr>
      <xdr:spPr>
        <a:xfrm>
          <a:off x="830795" y="615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4721</xdr:rowOff>
    </xdr:from>
    <xdr:to>
      <xdr:col>24</xdr:col>
      <xdr:colOff>63500</xdr:colOff>
      <xdr:row>58</xdr:row>
      <xdr:rowOff>5783</xdr:rowOff>
    </xdr:to>
    <xdr:cxnSp macro="">
      <xdr:nvCxnSpPr>
        <xdr:cNvPr id="114" name="直線コネクタ 113"/>
        <xdr:cNvCxnSpPr/>
      </xdr:nvCxnSpPr>
      <xdr:spPr>
        <a:xfrm flipV="1">
          <a:off x="3797300" y="9948821"/>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5783</xdr:rowOff>
    </xdr:from>
    <xdr:to>
      <xdr:col>19</xdr:col>
      <xdr:colOff>177800</xdr:colOff>
      <xdr:row>58</xdr:row>
      <xdr:rowOff>9847</xdr:rowOff>
    </xdr:to>
    <xdr:cxnSp macro="">
      <xdr:nvCxnSpPr>
        <xdr:cNvPr id="117" name="直線コネクタ 116"/>
        <xdr:cNvCxnSpPr/>
      </xdr:nvCxnSpPr>
      <xdr:spPr>
        <a:xfrm flipV="1">
          <a:off x="2908300" y="994988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9847</xdr:rowOff>
    </xdr:from>
    <xdr:to>
      <xdr:col>15</xdr:col>
      <xdr:colOff>50800</xdr:colOff>
      <xdr:row>58</xdr:row>
      <xdr:rowOff>21224</xdr:rowOff>
    </xdr:to>
    <xdr:cxnSp macro="">
      <xdr:nvCxnSpPr>
        <xdr:cNvPr id="120" name="直線コネクタ 119"/>
        <xdr:cNvCxnSpPr/>
      </xdr:nvCxnSpPr>
      <xdr:spPr>
        <a:xfrm flipV="1">
          <a:off x="2019300" y="9953947"/>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21224</xdr:rowOff>
    </xdr:from>
    <xdr:to>
      <xdr:col>10</xdr:col>
      <xdr:colOff>114300</xdr:colOff>
      <xdr:row>58</xdr:row>
      <xdr:rowOff>23435</xdr:rowOff>
    </xdr:to>
    <xdr:cxnSp macro="">
      <xdr:nvCxnSpPr>
        <xdr:cNvPr id="123" name="直線コネクタ 122"/>
        <xdr:cNvCxnSpPr/>
      </xdr:nvCxnSpPr>
      <xdr:spPr>
        <a:xfrm flipV="1">
          <a:off x="1130300" y="996532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125371</xdr:rowOff>
    </xdr:from>
    <xdr:to>
      <xdr:col>24</xdr:col>
      <xdr:colOff>114300</xdr:colOff>
      <xdr:row>58</xdr:row>
      <xdr:rowOff>55521</xdr:rowOff>
    </xdr:to>
    <xdr:sp macro="" textlink="">
      <xdr:nvSpPr>
        <xdr:cNvPr id="133" name="楕円 132"/>
        <xdr:cNvSpPr/>
      </xdr:nvSpPr>
      <xdr:spPr>
        <a:xfrm>
          <a:off x="4584700" y="9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126433</xdr:rowOff>
    </xdr:from>
    <xdr:to>
      <xdr:col>20</xdr:col>
      <xdr:colOff>38100</xdr:colOff>
      <xdr:row>58</xdr:row>
      <xdr:rowOff>56583</xdr:rowOff>
    </xdr:to>
    <xdr:sp macro="" textlink="">
      <xdr:nvSpPr>
        <xdr:cNvPr id="135" name="楕円 134"/>
        <xdr:cNvSpPr/>
      </xdr:nvSpPr>
      <xdr:spPr>
        <a:xfrm>
          <a:off x="3746500" y="9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73110</xdr:rowOff>
    </xdr:from>
    <xdr:ext cx="599010" cy="259045"/>
    <xdr:sp macro="" textlink="">
      <xdr:nvSpPr>
        <xdr:cNvPr id="136" name="テキスト ボックス 135"/>
        <xdr:cNvSpPr txBox="1"/>
      </xdr:nvSpPr>
      <xdr:spPr>
        <a:xfrm>
          <a:off x="3497795" y="967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130497</xdr:rowOff>
    </xdr:from>
    <xdr:to>
      <xdr:col>15</xdr:col>
      <xdr:colOff>101600</xdr:colOff>
      <xdr:row>58</xdr:row>
      <xdr:rowOff>60647</xdr:rowOff>
    </xdr:to>
    <xdr:sp macro="" textlink="">
      <xdr:nvSpPr>
        <xdr:cNvPr id="137" name="楕円 136"/>
        <xdr:cNvSpPr/>
      </xdr:nvSpPr>
      <xdr:spPr>
        <a:xfrm>
          <a:off x="2857500" y="99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77174</xdr:rowOff>
    </xdr:from>
    <xdr:ext cx="599010" cy="259045"/>
    <xdr:sp macro="" textlink="">
      <xdr:nvSpPr>
        <xdr:cNvPr id="138" name="テキスト ボックス 137"/>
        <xdr:cNvSpPr txBox="1"/>
      </xdr:nvSpPr>
      <xdr:spPr>
        <a:xfrm>
          <a:off x="2608795" y="967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141874</xdr:rowOff>
    </xdr:from>
    <xdr:to>
      <xdr:col>10</xdr:col>
      <xdr:colOff>165100</xdr:colOff>
      <xdr:row>58</xdr:row>
      <xdr:rowOff>72024</xdr:rowOff>
    </xdr:to>
    <xdr:sp macro="" textlink="">
      <xdr:nvSpPr>
        <xdr:cNvPr id="139" name="楕円 138"/>
        <xdr:cNvSpPr/>
      </xdr:nvSpPr>
      <xdr:spPr>
        <a:xfrm>
          <a:off x="1968500" y="99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88551</xdr:rowOff>
    </xdr:from>
    <xdr:ext cx="599010" cy="259045"/>
    <xdr:sp macro="" textlink="">
      <xdr:nvSpPr>
        <xdr:cNvPr id="140" name="テキスト ボックス 139"/>
        <xdr:cNvSpPr txBox="1"/>
      </xdr:nvSpPr>
      <xdr:spPr>
        <a:xfrm>
          <a:off x="1719795" y="968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144085</xdr:rowOff>
    </xdr:from>
    <xdr:to>
      <xdr:col>6</xdr:col>
      <xdr:colOff>38100</xdr:colOff>
      <xdr:row>58</xdr:row>
      <xdr:rowOff>74235</xdr:rowOff>
    </xdr:to>
    <xdr:sp macro="" textlink="">
      <xdr:nvSpPr>
        <xdr:cNvPr id="141" name="楕円 140"/>
        <xdr:cNvSpPr/>
      </xdr:nvSpPr>
      <xdr:spPr>
        <a:xfrm>
          <a:off x="1079500" y="99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90762</xdr:rowOff>
    </xdr:from>
    <xdr:ext cx="599010" cy="259045"/>
    <xdr:sp macro="" textlink="">
      <xdr:nvSpPr>
        <xdr:cNvPr id="142" name="テキスト ボックス 141"/>
        <xdr:cNvSpPr txBox="1"/>
      </xdr:nvSpPr>
      <xdr:spPr>
        <a:xfrm>
          <a:off x="830795" y="9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59020</xdr:rowOff>
    </xdr:from>
    <xdr:to>
      <xdr:col>24</xdr:col>
      <xdr:colOff>62865</xdr:colOff>
      <xdr:row>79</xdr:row>
      <xdr:rowOff>78060</xdr:rowOff>
    </xdr:to>
    <xdr:cxnSp macro="">
      <xdr:nvCxnSpPr>
        <xdr:cNvPr id="168" name="直線コネクタ 167"/>
        <xdr:cNvCxnSpPr/>
      </xdr:nvCxnSpPr>
      <xdr:spPr>
        <a:xfrm flipV="1">
          <a:off x="4633595" y="12403420"/>
          <a:ext cx="1270" cy="121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81887</xdr:rowOff>
    </xdr:from>
    <xdr:ext cx="469744" cy="259045"/>
    <xdr:sp macro="" textlink="">
      <xdr:nvSpPr>
        <xdr:cNvPr id="169" name="維持補修費最小値テキスト"/>
        <xdr:cNvSpPr txBox="1"/>
      </xdr:nvSpPr>
      <xdr:spPr>
        <a:xfrm>
          <a:off x="4686300" y="136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78060</xdr:rowOff>
    </xdr:from>
    <xdr:to>
      <xdr:col>24</xdr:col>
      <xdr:colOff>152400</xdr:colOff>
      <xdr:row>79</xdr:row>
      <xdr:rowOff>78060</xdr:rowOff>
    </xdr:to>
    <xdr:cxnSp macro="">
      <xdr:nvCxnSpPr>
        <xdr:cNvPr id="170" name="直線コネクタ 169"/>
        <xdr:cNvCxnSpPr/>
      </xdr:nvCxnSpPr>
      <xdr:spPr>
        <a:xfrm>
          <a:off x="4546600" y="1362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5697</xdr:rowOff>
    </xdr:from>
    <xdr:ext cx="534377" cy="259045"/>
    <xdr:sp macro="" textlink="">
      <xdr:nvSpPr>
        <xdr:cNvPr id="171" name="維持補修費最大値テキスト"/>
        <xdr:cNvSpPr txBox="1"/>
      </xdr:nvSpPr>
      <xdr:spPr>
        <a:xfrm>
          <a:off x="4686300" y="121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59020</xdr:rowOff>
    </xdr:from>
    <xdr:to>
      <xdr:col>24</xdr:col>
      <xdr:colOff>152400</xdr:colOff>
      <xdr:row>72</xdr:row>
      <xdr:rowOff>59020</xdr:rowOff>
    </xdr:to>
    <xdr:cxnSp macro="">
      <xdr:nvCxnSpPr>
        <xdr:cNvPr id="172" name="直線コネクタ 171"/>
        <xdr:cNvCxnSpPr/>
      </xdr:nvCxnSpPr>
      <xdr:spPr>
        <a:xfrm>
          <a:off x="4546600" y="1240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128498</xdr:rowOff>
    </xdr:from>
    <xdr:to>
      <xdr:col>24</xdr:col>
      <xdr:colOff>63500</xdr:colOff>
      <xdr:row>74</xdr:row>
      <xdr:rowOff>54253</xdr:rowOff>
    </xdr:to>
    <xdr:cxnSp macro="">
      <xdr:nvCxnSpPr>
        <xdr:cNvPr id="173" name="直線コネクタ 172"/>
        <xdr:cNvCxnSpPr/>
      </xdr:nvCxnSpPr>
      <xdr:spPr>
        <a:xfrm>
          <a:off x="3797300" y="12129998"/>
          <a:ext cx="838200" cy="6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100181</xdr:rowOff>
    </xdr:from>
    <xdr:ext cx="534377" cy="259045"/>
    <xdr:sp macro="" textlink="">
      <xdr:nvSpPr>
        <xdr:cNvPr id="174" name="維持補修費平均値テキスト"/>
        <xdr:cNvSpPr txBox="1"/>
      </xdr:nvSpPr>
      <xdr:spPr>
        <a:xfrm>
          <a:off x="4686300" y="13301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121754</xdr:rowOff>
    </xdr:from>
    <xdr:to>
      <xdr:col>24</xdr:col>
      <xdr:colOff>114300</xdr:colOff>
      <xdr:row>78</xdr:row>
      <xdr:rowOff>51904</xdr:rowOff>
    </xdr:to>
    <xdr:sp macro="" textlink="">
      <xdr:nvSpPr>
        <xdr:cNvPr id="175" name="フローチャート: 判断 174"/>
        <xdr:cNvSpPr/>
      </xdr:nvSpPr>
      <xdr:spPr>
        <a:xfrm>
          <a:off x="4584700" y="1332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128498</xdr:rowOff>
    </xdr:from>
    <xdr:to>
      <xdr:col>19</xdr:col>
      <xdr:colOff>177800</xdr:colOff>
      <xdr:row>71</xdr:row>
      <xdr:rowOff>111517</xdr:rowOff>
    </xdr:to>
    <xdr:cxnSp macro="">
      <xdr:nvCxnSpPr>
        <xdr:cNvPr id="176" name="直線コネクタ 175"/>
        <xdr:cNvCxnSpPr/>
      </xdr:nvCxnSpPr>
      <xdr:spPr>
        <a:xfrm flipV="1">
          <a:off x="2908300" y="12129998"/>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96248</xdr:rowOff>
    </xdr:from>
    <xdr:to>
      <xdr:col>20</xdr:col>
      <xdr:colOff>38100</xdr:colOff>
      <xdr:row>78</xdr:row>
      <xdr:rowOff>26398</xdr:rowOff>
    </xdr:to>
    <xdr:sp macro="" textlink="">
      <xdr:nvSpPr>
        <xdr:cNvPr id="177" name="フローチャート: 判断 176"/>
        <xdr:cNvSpPr/>
      </xdr:nvSpPr>
      <xdr:spPr>
        <a:xfrm>
          <a:off x="37465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17525</xdr:rowOff>
    </xdr:from>
    <xdr:ext cx="534377" cy="259045"/>
    <xdr:sp macro="" textlink="">
      <xdr:nvSpPr>
        <xdr:cNvPr id="178" name="テキスト ボックス 177"/>
        <xdr:cNvSpPr txBox="1"/>
      </xdr:nvSpPr>
      <xdr:spPr>
        <a:xfrm>
          <a:off x="3530111" y="133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111517</xdr:rowOff>
    </xdr:from>
    <xdr:to>
      <xdr:col>15</xdr:col>
      <xdr:colOff>50800</xdr:colOff>
      <xdr:row>73</xdr:row>
      <xdr:rowOff>45615</xdr:rowOff>
    </xdr:to>
    <xdr:cxnSp macro="">
      <xdr:nvCxnSpPr>
        <xdr:cNvPr id="179" name="直線コネクタ 178"/>
        <xdr:cNvCxnSpPr/>
      </xdr:nvCxnSpPr>
      <xdr:spPr>
        <a:xfrm flipV="1">
          <a:off x="2019300" y="12284467"/>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89063</xdr:rowOff>
    </xdr:from>
    <xdr:to>
      <xdr:col>15</xdr:col>
      <xdr:colOff>101600</xdr:colOff>
      <xdr:row>78</xdr:row>
      <xdr:rowOff>19213</xdr:rowOff>
    </xdr:to>
    <xdr:sp macro="" textlink="">
      <xdr:nvSpPr>
        <xdr:cNvPr id="180" name="フローチャート: 判断 179"/>
        <xdr:cNvSpPr/>
      </xdr:nvSpPr>
      <xdr:spPr>
        <a:xfrm>
          <a:off x="2857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10340</xdr:rowOff>
    </xdr:from>
    <xdr:ext cx="534377" cy="259045"/>
    <xdr:sp macro="" textlink="">
      <xdr:nvSpPr>
        <xdr:cNvPr id="181" name="テキスト ボックス 180"/>
        <xdr:cNvSpPr txBox="1"/>
      </xdr:nvSpPr>
      <xdr:spPr>
        <a:xfrm>
          <a:off x="2641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45615</xdr:rowOff>
    </xdr:from>
    <xdr:to>
      <xdr:col>10</xdr:col>
      <xdr:colOff>114300</xdr:colOff>
      <xdr:row>75</xdr:row>
      <xdr:rowOff>147603</xdr:rowOff>
    </xdr:to>
    <xdr:cxnSp macro="">
      <xdr:nvCxnSpPr>
        <xdr:cNvPr id="182" name="直線コネクタ 181"/>
        <xdr:cNvCxnSpPr/>
      </xdr:nvCxnSpPr>
      <xdr:spPr>
        <a:xfrm flipV="1">
          <a:off x="1130300" y="12561465"/>
          <a:ext cx="889000" cy="4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148548</xdr:rowOff>
    </xdr:from>
    <xdr:to>
      <xdr:col>10</xdr:col>
      <xdr:colOff>165100</xdr:colOff>
      <xdr:row>78</xdr:row>
      <xdr:rowOff>78698</xdr:rowOff>
    </xdr:to>
    <xdr:sp macro="" textlink="">
      <xdr:nvSpPr>
        <xdr:cNvPr id="183" name="フローチャート: 判断 182"/>
        <xdr:cNvSpPr/>
      </xdr:nvSpPr>
      <xdr:spPr>
        <a:xfrm>
          <a:off x="1968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69825</xdr:rowOff>
    </xdr:from>
    <xdr:ext cx="534377" cy="259045"/>
    <xdr:sp macro="" textlink="">
      <xdr:nvSpPr>
        <xdr:cNvPr id="184" name="テキスト ボックス 183"/>
        <xdr:cNvSpPr txBox="1"/>
      </xdr:nvSpPr>
      <xdr:spPr>
        <a:xfrm>
          <a:off x="1752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59982</xdr:rowOff>
    </xdr:from>
    <xdr:to>
      <xdr:col>6</xdr:col>
      <xdr:colOff>38100</xdr:colOff>
      <xdr:row>78</xdr:row>
      <xdr:rowOff>161582</xdr:rowOff>
    </xdr:to>
    <xdr:sp macro="" textlink="">
      <xdr:nvSpPr>
        <xdr:cNvPr id="185" name="フローチャート: 判断 184"/>
        <xdr:cNvSpPr/>
      </xdr:nvSpPr>
      <xdr:spPr>
        <a:xfrm>
          <a:off x="1079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152709</xdr:rowOff>
    </xdr:from>
    <xdr:ext cx="469744" cy="259045"/>
    <xdr:sp macro="" textlink="">
      <xdr:nvSpPr>
        <xdr:cNvPr id="186" name="テキスト ボックス 185"/>
        <xdr:cNvSpPr txBox="1"/>
      </xdr:nvSpPr>
      <xdr:spPr>
        <a:xfrm>
          <a:off x="895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3453</xdr:rowOff>
    </xdr:from>
    <xdr:to>
      <xdr:col>24</xdr:col>
      <xdr:colOff>114300</xdr:colOff>
      <xdr:row>74</xdr:row>
      <xdr:rowOff>105053</xdr:rowOff>
    </xdr:to>
    <xdr:sp macro="" textlink="">
      <xdr:nvSpPr>
        <xdr:cNvPr id="192" name="楕円 191"/>
        <xdr:cNvSpPr/>
      </xdr:nvSpPr>
      <xdr:spPr>
        <a:xfrm>
          <a:off x="4584700" y="12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26330</xdr:rowOff>
    </xdr:from>
    <xdr:ext cx="534377" cy="259045"/>
    <xdr:sp macro="" textlink="">
      <xdr:nvSpPr>
        <xdr:cNvPr id="193" name="維持補修費該当値テキスト"/>
        <xdr:cNvSpPr txBox="1"/>
      </xdr:nvSpPr>
      <xdr:spPr>
        <a:xfrm>
          <a:off x="4686300" y="125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77698</xdr:rowOff>
    </xdr:from>
    <xdr:to>
      <xdr:col>20</xdr:col>
      <xdr:colOff>38100</xdr:colOff>
      <xdr:row>71</xdr:row>
      <xdr:rowOff>7848</xdr:rowOff>
    </xdr:to>
    <xdr:sp macro="" textlink="">
      <xdr:nvSpPr>
        <xdr:cNvPr id="194" name="楕円 193"/>
        <xdr:cNvSpPr/>
      </xdr:nvSpPr>
      <xdr:spPr>
        <a:xfrm>
          <a:off x="3746500" y="12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24375</xdr:rowOff>
    </xdr:from>
    <xdr:ext cx="534377" cy="259045"/>
    <xdr:sp macro="" textlink="">
      <xdr:nvSpPr>
        <xdr:cNvPr id="195" name="テキスト ボックス 194"/>
        <xdr:cNvSpPr txBox="1"/>
      </xdr:nvSpPr>
      <xdr:spPr>
        <a:xfrm>
          <a:off x="3530111" y="118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60717</xdr:rowOff>
    </xdr:from>
    <xdr:to>
      <xdr:col>15</xdr:col>
      <xdr:colOff>101600</xdr:colOff>
      <xdr:row>71</xdr:row>
      <xdr:rowOff>162317</xdr:rowOff>
    </xdr:to>
    <xdr:sp macro="" textlink="">
      <xdr:nvSpPr>
        <xdr:cNvPr id="196" name="楕円 195"/>
        <xdr:cNvSpPr/>
      </xdr:nvSpPr>
      <xdr:spPr>
        <a:xfrm>
          <a:off x="2857500" y="12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7394</xdr:rowOff>
    </xdr:from>
    <xdr:ext cx="534377" cy="259045"/>
    <xdr:sp macro="" textlink="">
      <xdr:nvSpPr>
        <xdr:cNvPr id="197" name="テキスト ボックス 196"/>
        <xdr:cNvSpPr txBox="1"/>
      </xdr:nvSpPr>
      <xdr:spPr>
        <a:xfrm>
          <a:off x="2641111" y="120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166265</xdr:rowOff>
    </xdr:from>
    <xdr:to>
      <xdr:col>10</xdr:col>
      <xdr:colOff>165100</xdr:colOff>
      <xdr:row>73</xdr:row>
      <xdr:rowOff>96415</xdr:rowOff>
    </xdr:to>
    <xdr:sp macro="" textlink="">
      <xdr:nvSpPr>
        <xdr:cNvPr id="198" name="楕円 197"/>
        <xdr:cNvSpPr/>
      </xdr:nvSpPr>
      <xdr:spPr>
        <a:xfrm>
          <a:off x="1968500" y="125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112942</xdr:rowOff>
    </xdr:from>
    <xdr:ext cx="534377" cy="259045"/>
    <xdr:sp macro="" textlink="">
      <xdr:nvSpPr>
        <xdr:cNvPr id="199" name="テキスト ボックス 198"/>
        <xdr:cNvSpPr txBox="1"/>
      </xdr:nvSpPr>
      <xdr:spPr>
        <a:xfrm>
          <a:off x="1752111" y="122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96803</xdr:rowOff>
    </xdr:from>
    <xdr:to>
      <xdr:col>6</xdr:col>
      <xdr:colOff>38100</xdr:colOff>
      <xdr:row>76</xdr:row>
      <xdr:rowOff>26953</xdr:rowOff>
    </xdr:to>
    <xdr:sp macro="" textlink="">
      <xdr:nvSpPr>
        <xdr:cNvPr id="200" name="楕円 199"/>
        <xdr:cNvSpPr/>
      </xdr:nvSpPr>
      <xdr:spPr>
        <a:xfrm>
          <a:off x="1079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43480</xdr:rowOff>
    </xdr:from>
    <xdr:ext cx="534377" cy="259045"/>
    <xdr:sp macro="" textlink="">
      <xdr:nvSpPr>
        <xdr:cNvPr id="201" name="テキスト ボックス 200"/>
        <xdr:cNvSpPr txBox="1"/>
      </xdr:nvSpPr>
      <xdr:spPr>
        <a:xfrm>
          <a:off x="863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170822</xdr:rowOff>
    </xdr:from>
    <xdr:to>
      <xdr:col>24</xdr:col>
      <xdr:colOff>63500</xdr:colOff>
      <xdr:row>96</xdr:row>
      <xdr:rowOff>107815</xdr:rowOff>
    </xdr:to>
    <xdr:cxnSp macro="">
      <xdr:nvCxnSpPr>
        <xdr:cNvPr id="233" name="直線コネクタ 232"/>
        <xdr:cNvCxnSpPr/>
      </xdr:nvCxnSpPr>
      <xdr:spPr>
        <a:xfrm flipV="1">
          <a:off x="3797300" y="16458572"/>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127617</xdr:rowOff>
    </xdr:from>
    <xdr:to>
      <xdr:col>19</xdr:col>
      <xdr:colOff>177800</xdr:colOff>
      <xdr:row>96</xdr:row>
      <xdr:rowOff>107815</xdr:rowOff>
    </xdr:to>
    <xdr:cxnSp macro="">
      <xdr:nvCxnSpPr>
        <xdr:cNvPr id="236" name="直線コネクタ 235"/>
        <xdr:cNvCxnSpPr/>
      </xdr:nvCxnSpPr>
      <xdr:spPr>
        <a:xfrm>
          <a:off x="2908300" y="16415367"/>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127617</xdr:rowOff>
    </xdr:from>
    <xdr:to>
      <xdr:col>15</xdr:col>
      <xdr:colOff>50800</xdr:colOff>
      <xdr:row>97</xdr:row>
      <xdr:rowOff>26989</xdr:rowOff>
    </xdr:to>
    <xdr:cxnSp macro="">
      <xdr:nvCxnSpPr>
        <xdr:cNvPr id="239" name="直線コネクタ 238"/>
        <xdr:cNvCxnSpPr/>
      </xdr:nvCxnSpPr>
      <xdr:spPr>
        <a:xfrm flipV="1">
          <a:off x="2019300" y="16415367"/>
          <a:ext cx="889000" cy="2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11499</xdr:rowOff>
    </xdr:from>
    <xdr:to>
      <xdr:col>10</xdr:col>
      <xdr:colOff>114300</xdr:colOff>
      <xdr:row>97</xdr:row>
      <xdr:rowOff>26989</xdr:rowOff>
    </xdr:to>
    <xdr:cxnSp macro="">
      <xdr:nvCxnSpPr>
        <xdr:cNvPr id="242" name="直線コネクタ 241"/>
        <xdr:cNvCxnSpPr/>
      </xdr:nvCxnSpPr>
      <xdr:spPr>
        <a:xfrm>
          <a:off x="1130300" y="1664214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4" name="テキスト ボックス 243"/>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6" name="テキスト ボックス 245"/>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120022</xdr:rowOff>
    </xdr:from>
    <xdr:to>
      <xdr:col>24</xdr:col>
      <xdr:colOff>114300</xdr:colOff>
      <xdr:row>96</xdr:row>
      <xdr:rowOff>50172</xdr:rowOff>
    </xdr:to>
    <xdr:sp macro="" textlink="">
      <xdr:nvSpPr>
        <xdr:cNvPr id="252" name="楕円 251"/>
        <xdr:cNvSpPr/>
      </xdr:nvSpPr>
      <xdr:spPr>
        <a:xfrm>
          <a:off x="4584700" y="164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142899</xdr:rowOff>
    </xdr:from>
    <xdr:ext cx="534377" cy="259045"/>
    <xdr:sp macro="" textlink="">
      <xdr:nvSpPr>
        <xdr:cNvPr id="253" name="扶助費該当値テキスト"/>
        <xdr:cNvSpPr txBox="1"/>
      </xdr:nvSpPr>
      <xdr:spPr>
        <a:xfrm>
          <a:off x="4686300" y="162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57015</xdr:rowOff>
    </xdr:from>
    <xdr:to>
      <xdr:col>20</xdr:col>
      <xdr:colOff>38100</xdr:colOff>
      <xdr:row>96</xdr:row>
      <xdr:rowOff>158615</xdr:rowOff>
    </xdr:to>
    <xdr:sp macro="" textlink="">
      <xdr:nvSpPr>
        <xdr:cNvPr id="254" name="楕円 253"/>
        <xdr:cNvSpPr/>
      </xdr:nvSpPr>
      <xdr:spPr>
        <a:xfrm>
          <a:off x="3746500" y="165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3692</xdr:rowOff>
    </xdr:from>
    <xdr:ext cx="534377" cy="259045"/>
    <xdr:sp macro="" textlink="">
      <xdr:nvSpPr>
        <xdr:cNvPr id="255" name="テキスト ボックス 254"/>
        <xdr:cNvSpPr txBox="1"/>
      </xdr:nvSpPr>
      <xdr:spPr>
        <a:xfrm>
          <a:off x="3530111" y="162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76817</xdr:rowOff>
    </xdr:from>
    <xdr:to>
      <xdr:col>15</xdr:col>
      <xdr:colOff>101600</xdr:colOff>
      <xdr:row>96</xdr:row>
      <xdr:rowOff>6967</xdr:rowOff>
    </xdr:to>
    <xdr:sp macro="" textlink="">
      <xdr:nvSpPr>
        <xdr:cNvPr id="256" name="楕円 255"/>
        <xdr:cNvSpPr/>
      </xdr:nvSpPr>
      <xdr:spPr>
        <a:xfrm>
          <a:off x="2857500" y="163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23494</xdr:rowOff>
    </xdr:from>
    <xdr:ext cx="534377" cy="259045"/>
    <xdr:sp macro="" textlink="">
      <xdr:nvSpPr>
        <xdr:cNvPr id="257" name="テキスト ボックス 256"/>
        <xdr:cNvSpPr txBox="1"/>
      </xdr:nvSpPr>
      <xdr:spPr>
        <a:xfrm>
          <a:off x="2641111" y="161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147639</xdr:rowOff>
    </xdr:from>
    <xdr:to>
      <xdr:col>10</xdr:col>
      <xdr:colOff>165100</xdr:colOff>
      <xdr:row>97</xdr:row>
      <xdr:rowOff>77789</xdr:rowOff>
    </xdr:to>
    <xdr:sp macro="" textlink="">
      <xdr:nvSpPr>
        <xdr:cNvPr id="258" name="楕円 257"/>
        <xdr:cNvSpPr/>
      </xdr:nvSpPr>
      <xdr:spPr>
        <a:xfrm>
          <a:off x="1968500" y="166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94316</xdr:rowOff>
    </xdr:from>
    <xdr:ext cx="534377" cy="259045"/>
    <xdr:sp macro="" textlink="">
      <xdr:nvSpPr>
        <xdr:cNvPr id="259" name="テキスト ボックス 258"/>
        <xdr:cNvSpPr txBox="1"/>
      </xdr:nvSpPr>
      <xdr:spPr>
        <a:xfrm>
          <a:off x="1752111" y="163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132149</xdr:rowOff>
    </xdr:from>
    <xdr:to>
      <xdr:col>6</xdr:col>
      <xdr:colOff>38100</xdr:colOff>
      <xdr:row>97</xdr:row>
      <xdr:rowOff>62299</xdr:rowOff>
    </xdr:to>
    <xdr:sp macro="" textlink="">
      <xdr:nvSpPr>
        <xdr:cNvPr id="260" name="楕円 259"/>
        <xdr:cNvSpPr/>
      </xdr:nvSpPr>
      <xdr:spPr>
        <a:xfrm>
          <a:off x="1079500" y="165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78826</xdr:rowOff>
    </xdr:from>
    <xdr:ext cx="534377" cy="259045"/>
    <xdr:sp macro="" textlink="">
      <xdr:nvSpPr>
        <xdr:cNvPr id="261" name="テキスト ボックス 260"/>
        <xdr:cNvSpPr txBox="1"/>
      </xdr:nvSpPr>
      <xdr:spPr>
        <a:xfrm>
          <a:off x="863111" y="163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145493</xdr:rowOff>
    </xdr:from>
    <xdr:to>
      <xdr:col>55</xdr:col>
      <xdr:colOff>0</xdr:colOff>
      <xdr:row>32</xdr:row>
      <xdr:rowOff>101396</xdr:rowOff>
    </xdr:to>
    <xdr:cxnSp macro="">
      <xdr:nvCxnSpPr>
        <xdr:cNvPr id="288" name="直線コネクタ 287"/>
        <xdr:cNvCxnSpPr/>
      </xdr:nvCxnSpPr>
      <xdr:spPr>
        <a:xfrm flipV="1">
          <a:off x="9639300" y="5460443"/>
          <a:ext cx="8382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9"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101396</xdr:rowOff>
    </xdr:from>
    <xdr:to>
      <xdr:col>50</xdr:col>
      <xdr:colOff>114300</xdr:colOff>
      <xdr:row>32</xdr:row>
      <xdr:rowOff>140811</xdr:rowOff>
    </xdr:to>
    <xdr:cxnSp macro="">
      <xdr:nvCxnSpPr>
        <xdr:cNvPr id="291" name="直線コネクタ 290"/>
        <xdr:cNvCxnSpPr/>
      </xdr:nvCxnSpPr>
      <xdr:spPr>
        <a:xfrm flipV="1">
          <a:off x="8750300" y="5587796"/>
          <a:ext cx="8890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3" name="テキスト ボックス 292"/>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112140</xdr:rowOff>
    </xdr:from>
    <xdr:to>
      <xdr:col>45</xdr:col>
      <xdr:colOff>177800</xdr:colOff>
      <xdr:row>32</xdr:row>
      <xdr:rowOff>140811</xdr:rowOff>
    </xdr:to>
    <xdr:cxnSp macro="">
      <xdr:nvCxnSpPr>
        <xdr:cNvPr id="294" name="直線コネクタ 293"/>
        <xdr:cNvCxnSpPr/>
      </xdr:nvCxnSpPr>
      <xdr:spPr>
        <a:xfrm>
          <a:off x="7861300" y="5255640"/>
          <a:ext cx="889000" cy="3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112140</xdr:rowOff>
    </xdr:from>
    <xdr:to>
      <xdr:col>41</xdr:col>
      <xdr:colOff>50800</xdr:colOff>
      <xdr:row>34</xdr:row>
      <xdr:rowOff>32866</xdr:rowOff>
    </xdr:to>
    <xdr:cxnSp macro="">
      <xdr:nvCxnSpPr>
        <xdr:cNvPr id="297" name="直線コネクタ 296"/>
        <xdr:cNvCxnSpPr/>
      </xdr:nvCxnSpPr>
      <xdr:spPr>
        <a:xfrm flipV="1">
          <a:off x="6972300" y="5255640"/>
          <a:ext cx="889000" cy="6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9" name="テキスト ボックス 298"/>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301" name="テキスト ボックス 300"/>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94693</xdr:rowOff>
    </xdr:from>
    <xdr:to>
      <xdr:col>55</xdr:col>
      <xdr:colOff>50800</xdr:colOff>
      <xdr:row>32</xdr:row>
      <xdr:rowOff>24843</xdr:rowOff>
    </xdr:to>
    <xdr:sp macro="" textlink="">
      <xdr:nvSpPr>
        <xdr:cNvPr id="307" name="楕円 306"/>
        <xdr:cNvSpPr/>
      </xdr:nvSpPr>
      <xdr:spPr>
        <a:xfrm>
          <a:off x="10426700" y="54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117570</xdr:rowOff>
    </xdr:from>
    <xdr:ext cx="599010" cy="259045"/>
    <xdr:sp macro="" textlink="">
      <xdr:nvSpPr>
        <xdr:cNvPr id="308" name="補助費等該当値テキスト"/>
        <xdr:cNvSpPr txBox="1"/>
      </xdr:nvSpPr>
      <xdr:spPr>
        <a:xfrm>
          <a:off x="10528300" y="526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50596</xdr:rowOff>
    </xdr:from>
    <xdr:to>
      <xdr:col>50</xdr:col>
      <xdr:colOff>165100</xdr:colOff>
      <xdr:row>32</xdr:row>
      <xdr:rowOff>152196</xdr:rowOff>
    </xdr:to>
    <xdr:sp macro="" textlink="">
      <xdr:nvSpPr>
        <xdr:cNvPr id="309" name="楕円 308"/>
        <xdr:cNvSpPr/>
      </xdr:nvSpPr>
      <xdr:spPr>
        <a:xfrm>
          <a:off x="9588500" y="55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168723</xdr:rowOff>
    </xdr:from>
    <xdr:ext cx="599010" cy="259045"/>
    <xdr:sp macro="" textlink="">
      <xdr:nvSpPr>
        <xdr:cNvPr id="310" name="テキスト ボックス 309"/>
        <xdr:cNvSpPr txBox="1"/>
      </xdr:nvSpPr>
      <xdr:spPr>
        <a:xfrm>
          <a:off x="9339795" y="53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90011</xdr:rowOff>
    </xdr:from>
    <xdr:to>
      <xdr:col>46</xdr:col>
      <xdr:colOff>38100</xdr:colOff>
      <xdr:row>33</xdr:row>
      <xdr:rowOff>20161</xdr:rowOff>
    </xdr:to>
    <xdr:sp macro="" textlink="">
      <xdr:nvSpPr>
        <xdr:cNvPr id="311" name="楕円 310"/>
        <xdr:cNvSpPr/>
      </xdr:nvSpPr>
      <xdr:spPr>
        <a:xfrm>
          <a:off x="8699500" y="55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36688</xdr:rowOff>
    </xdr:from>
    <xdr:ext cx="599010" cy="259045"/>
    <xdr:sp macro="" textlink="">
      <xdr:nvSpPr>
        <xdr:cNvPr id="312" name="テキスト ボックス 311"/>
        <xdr:cNvSpPr txBox="1"/>
      </xdr:nvSpPr>
      <xdr:spPr>
        <a:xfrm>
          <a:off x="8450795" y="535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61340</xdr:rowOff>
    </xdr:from>
    <xdr:to>
      <xdr:col>41</xdr:col>
      <xdr:colOff>101600</xdr:colOff>
      <xdr:row>30</xdr:row>
      <xdr:rowOff>162940</xdr:rowOff>
    </xdr:to>
    <xdr:sp macro="" textlink="">
      <xdr:nvSpPr>
        <xdr:cNvPr id="313" name="楕円 312"/>
        <xdr:cNvSpPr/>
      </xdr:nvSpPr>
      <xdr:spPr>
        <a:xfrm>
          <a:off x="7810500" y="52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8017</xdr:rowOff>
    </xdr:from>
    <xdr:ext cx="599010" cy="259045"/>
    <xdr:sp macro="" textlink="">
      <xdr:nvSpPr>
        <xdr:cNvPr id="314" name="テキスト ボックス 313"/>
        <xdr:cNvSpPr txBox="1"/>
      </xdr:nvSpPr>
      <xdr:spPr>
        <a:xfrm>
          <a:off x="7561795" y="49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153516</xdr:rowOff>
    </xdr:from>
    <xdr:to>
      <xdr:col>36</xdr:col>
      <xdr:colOff>165100</xdr:colOff>
      <xdr:row>34</xdr:row>
      <xdr:rowOff>83666</xdr:rowOff>
    </xdr:to>
    <xdr:sp macro="" textlink="">
      <xdr:nvSpPr>
        <xdr:cNvPr id="315" name="楕円 314"/>
        <xdr:cNvSpPr/>
      </xdr:nvSpPr>
      <xdr:spPr>
        <a:xfrm>
          <a:off x="6921500" y="58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100193</xdr:rowOff>
    </xdr:from>
    <xdr:ext cx="599010" cy="259045"/>
    <xdr:sp macro="" textlink="">
      <xdr:nvSpPr>
        <xdr:cNvPr id="316" name="テキスト ボックス 315"/>
        <xdr:cNvSpPr txBox="1"/>
      </xdr:nvSpPr>
      <xdr:spPr>
        <a:xfrm>
          <a:off x="6672795" y="558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149971</xdr:rowOff>
    </xdr:from>
    <xdr:to>
      <xdr:col>55</xdr:col>
      <xdr:colOff>0</xdr:colOff>
      <xdr:row>59</xdr:row>
      <xdr:rowOff>7416</xdr:rowOff>
    </xdr:to>
    <xdr:cxnSp macro="">
      <xdr:nvCxnSpPr>
        <xdr:cNvPr id="347" name="直線コネクタ 346"/>
        <xdr:cNvCxnSpPr/>
      </xdr:nvCxnSpPr>
      <xdr:spPr>
        <a:xfrm flipV="1">
          <a:off x="9639300" y="10094071"/>
          <a:ext cx="8382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150906</xdr:rowOff>
    </xdr:from>
    <xdr:to>
      <xdr:col>50</xdr:col>
      <xdr:colOff>114300</xdr:colOff>
      <xdr:row>59</xdr:row>
      <xdr:rowOff>7416</xdr:rowOff>
    </xdr:to>
    <xdr:cxnSp macro="">
      <xdr:nvCxnSpPr>
        <xdr:cNvPr id="350" name="直線コネクタ 349"/>
        <xdr:cNvCxnSpPr/>
      </xdr:nvCxnSpPr>
      <xdr:spPr>
        <a:xfrm>
          <a:off x="8750300" y="10095006"/>
          <a:ext cx="8890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139884</xdr:rowOff>
    </xdr:from>
    <xdr:to>
      <xdr:col>45</xdr:col>
      <xdr:colOff>177800</xdr:colOff>
      <xdr:row>58</xdr:row>
      <xdr:rowOff>150906</xdr:rowOff>
    </xdr:to>
    <xdr:cxnSp macro="">
      <xdr:nvCxnSpPr>
        <xdr:cNvPr id="353" name="直線コネクタ 352"/>
        <xdr:cNvCxnSpPr/>
      </xdr:nvCxnSpPr>
      <xdr:spPr>
        <a:xfrm>
          <a:off x="7861300" y="10083984"/>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139884</xdr:rowOff>
    </xdr:from>
    <xdr:to>
      <xdr:col>41</xdr:col>
      <xdr:colOff>50800</xdr:colOff>
      <xdr:row>58</xdr:row>
      <xdr:rowOff>161230</xdr:rowOff>
    </xdr:to>
    <xdr:cxnSp macro="">
      <xdr:nvCxnSpPr>
        <xdr:cNvPr id="356" name="直線コネクタ 355"/>
        <xdr:cNvCxnSpPr/>
      </xdr:nvCxnSpPr>
      <xdr:spPr>
        <a:xfrm flipV="1">
          <a:off x="6972300" y="1008398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99171</xdr:rowOff>
    </xdr:from>
    <xdr:to>
      <xdr:col>55</xdr:col>
      <xdr:colOff>50800</xdr:colOff>
      <xdr:row>59</xdr:row>
      <xdr:rowOff>29321</xdr:rowOff>
    </xdr:to>
    <xdr:sp macro="" textlink="">
      <xdr:nvSpPr>
        <xdr:cNvPr id="366" name="楕円 365"/>
        <xdr:cNvSpPr/>
      </xdr:nvSpPr>
      <xdr:spPr>
        <a:xfrm>
          <a:off x="10426700" y="10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14098</xdr:rowOff>
    </xdr:from>
    <xdr:ext cx="534377" cy="259045"/>
    <xdr:sp macro="" textlink="">
      <xdr:nvSpPr>
        <xdr:cNvPr id="367" name="普通建設事業費該当値テキスト"/>
        <xdr:cNvSpPr txBox="1"/>
      </xdr:nvSpPr>
      <xdr:spPr>
        <a:xfrm>
          <a:off x="10528300" y="99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128066</xdr:rowOff>
    </xdr:from>
    <xdr:to>
      <xdr:col>50</xdr:col>
      <xdr:colOff>165100</xdr:colOff>
      <xdr:row>59</xdr:row>
      <xdr:rowOff>58216</xdr:rowOff>
    </xdr:to>
    <xdr:sp macro="" textlink="">
      <xdr:nvSpPr>
        <xdr:cNvPr id="368" name="楕円 367"/>
        <xdr:cNvSpPr/>
      </xdr:nvSpPr>
      <xdr:spPr>
        <a:xfrm>
          <a:off x="9588500" y="100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49343</xdr:rowOff>
    </xdr:from>
    <xdr:ext cx="534377" cy="259045"/>
    <xdr:sp macro="" textlink="">
      <xdr:nvSpPr>
        <xdr:cNvPr id="369" name="テキスト ボックス 368"/>
        <xdr:cNvSpPr txBox="1"/>
      </xdr:nvSpPr>
      <xdr:spPr>
        <a:xfrm>
          <a:off x="9372111" y="101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100106</xdr:rowOff>
    </xdr:from>
    <xdr:to>
      <xdr:col>46</xdr:col>
      <xdr:colOff>38100</xdr:colOff>
      <xdr:row>59</xdr:row>
      <xdr:rowOff>30256</xdr:rowOff>
    </xdr:to>
    <xdr:sp macro="" textlink="">
      <xdr:nvSpPr>
        <xdr:cNvPr id="370" name="楕円 369"/>
        <xdr:cNvSpPr/>
      </xdr:nvSpPr>
      <xdr:spPr>
        <a:xfrm>
          <a:off x="8699500" y="100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21383</xdr:rowOff>
    </xdr:from>
    <xdr:ext cx="534377" cy="259045"/>
    <xdr:sp macro="" textlink="">
      <xdr:nvSpPr>
        <xdr:cNvPr id="371" name="テキスト ボックス 370"/>
        <xdr:cNvSpPr txBox="1"/>
      </xdr:nvSpPr>
      <xdr:spPr>
        <a:xfrm>
          <a:off x="8483111" y="10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89084</xdr:rowOff>
    </xdr:from>
    <xdr:to>
      <xdr:col>41</xdr:col>
      <xdr:colOff>101600</xdr:colOff>
      <xdr:row>59</xdr:row>
      <xdr:rowOff>19234</xdr:rowOff>
    </xdr:to>
    <xdr:sp macro="" textlink="">
      <xdr:nvSpPr>
        <xdr:cNvPr id="372" name="楕円 371"/>
        <xdr:cNvSpPr/>
      </xdr:nvSpPr>
      <xdr:spPr>
        <a:xfrm>
          <a:off x="7810500" y="100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10361</xdr:rowOff>
    </xdr:from>
    <xdr:ext cx="534377" cy="259045"/>
    <xdr:sp macro="" textlink="">
      <xdr:nvSpPr>
        <xdr:cNvPr id="373" name="テキスト ボックス 372"/>
        <xdr:cNvSpPr txBox="1"/>
      </xdr:nvSpPr>
      <xdr:spPr>
        <a:xfrm>
          <a:off x="7594111" y="101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110430</xdr:rowOff>
    </xdr:from>
    <xdr:to>
      <xdr:col>36</xdr:col>
      <xdr:colOff>165100</xdr:colOff>
      <xdr:row>59</xdr:row>
      <xdr:rowOff>40580</xdr:rowOff>
    </xdr:to>
    <xdr:sp macro="" textlink="">
      <xdr:nvSpPr>
        <xdr:cNvPr id="374" name="楕円 373"/>
        <xdr:cNvSpPr/>
      </xdr:nvSpPr>
      <xdr:spPr>
        <a:xfrm>
          <a:off x="6921500" y="100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31707</xdr:rowOff>
    </xdr:from>
    <xdr:ext cx="534377" cy="259045"/>
    <xdr:sp macro="" textlink="">
      <xdr:nvSpPr>
        <xdr:cNvPr id="375" name="テキスト ボックス 374"/>
        <xdr:cNvSpPr txBox="1"/>
      </xdr:nvSpPr>
      <xdr:spPr>
        <a:xfrm>
          <a:off x="6705111" y="101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42363</xdr:rowOff>
    </xdr:from>
    <xdr:to>
      <xdr:col>55</xdr:col>
      <xdr:colOff>0</xdr:colOff>
      <xdr:row>79</xdr:row>
      <xdr:rowOff>43692</xdr:rowOff>
    </xdr:to>
    <xdr:cxnSp macro="">
      <xdr:nvCxnSpPr>
        <xdr:cNvPr id="404" name="直線コネクタ 403"/>
        <xdr:cNvCxnSpPr/>
      </xdr:nvCxnSpPr>
      <xdr:spPr>
        <a:xfrm>
          <a:off x="9639300" y="13586913"/>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40922</xdr:rowOff>
    </xdr:from>
    <xdr:to>
      <xdr:col>50</xdr:col>
      <xdr:colOff>114300</xdr:colOff>
      <xdr:row>79</xdr:row>
      <xdr:rowOff>42363</xdr:rowOff>
    </xdr:to>
    <xdr:cxnSp macro="">
      <xdr:nvCxnSpPr>
        <xdr:cNvPr id="407" name="直線コネクタ 406"/>
        <xdr:cNvCxnSpPr/>
      </xdr:nvCxnSpPr>
      <xdr:spPr>
        <a:xfrm>
          <a:off x="8750300" y="13585472"/>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38821</xdr:rowOff>
    </xdr:from>
    <xdr:to>
      <xdr:col>45</xdr:col>
      <xdr:colOff>177800</xdr:colOff>
      <xdr:row>79</xdr:row>
      <xdr:rowOff>40922</xdr:rowOff>
    </xdr:to>
    <xdr:cxnSp macro="">
      <xdr:nvCxnSpPr>
        <xdr:cNvPr id="410" name="直線コネクタ 409"/>
        <xdr:cNvCxnSpPr/>
      </xdr:nvCxnSpPr>
      <xdr:spPr>
        <a:xfrm>
          <a:off x="7861300" y="13583371"/>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38821</xdr:rowOff>
    </xdr:from>
    <xdr:to>
      <xdr:col>41</xdr:col>
      <xdr:colOff>50800</xdr:colOff>
      <xdr:row>79</xdr:row>
      <xdr:rowOff>39577</xdr:rowOff>
    </xdr:to>
    <xdr:cxnSp macro="">
      <xdr:nvCxnSpPr>
        <xdr:cNvPr id="413" name="直線コネクタ 412"/>
        <xdr:cNvCxnSpPr/>
      </xdr:nvCxnSpPr>
      <xdr:spPr>
        <a:xfrm flipV="1">
          <a:off x="6972300" y="13583371"/>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164342</xdr:rowOff>
    </xdr:from>
    <xdr:to>
      <xdr:col>55</xdr:col>
      <xdr:colOff>50800</xdr:colOff>
      <xdr:row>79</xdr:row>
      <xdr:rowOff>94492</xdr:rowOff>
    </xdr:to>
    <xdr:sp macro="" textlink="">
      <xdr:nvSpPr>
        <xdr:cNvPr id="423" name="楕円 422"/>
        <xdr:cNvSpPr/>
      </xdr:nvSpPr>
      <xdr:spPr>
        <a:xfrm>
          <a:off x="10426700" y="135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79269</xdr:rowOff>
    </xdr:from>
    <xdr:ext cx="378565" cy="259045"/>
    <xdr:sp macro="" textlink="">
      <xdr:nvSpPr>
        <xdr:cNvPr id="424" name="普通建設事業費 （ うち新規整備　）該当値テキスト"/>
        <xdr:cNvSpPr txBox="1"/>
      </xdr:nvSpPr>
      <xdr:spPr>
        <a:xfrm>
          <a:off x="10528300" y="1345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163013</xdr:rowOff>
    </xdr:from>
    <xdr:to>
      <xdr:col>50</xdr:col>
      <xdr:colOff>165100</xdr:colOff>
      <xdr:row>79</xdr:row>
      <xdr:rowOff>93163</xdr:rowOff>
    </xdr:to>
    <xdr:sp macro="" textlink="">
      <xdr:nvSpPr>
        <xdr:cNvPr id="425" name="楕円 424"/>
        <xdr:cNvSpPr/>
      </xdr:nvSpPr>
      <xdr:spPr>
        <a:xfrm>
          <a:off x="9588500" y="135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84290</xdr:rowOff>
    </xdr:from>
    <xdr:ext cx="469744" cy="259045"/>
    <xdr:sp macro="" textlink="">
      <xdr:nvSpPr>
        <xdr:cNvPr id="426" name="テキスト ボックス 425"/>
        <xdr:cNvSpPr txBox="1"/>
      </xdr:nvSpPr>
      <xdr:spPr>
        <a:xfrm>
          <a:off x="9404428" y="136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161572</xdr:rowOff>
    </xdr:from>
    <xdr:to>
      <xdr:col>46</xdr:col>
      <xdr:colOff>38100</xdr:colOff>
      <xdr:row>79</xdr:row>
      <xdr:rowOff>91722</xdr:rowOff>
    </xdr:to>
    <xdr:sp macro="" textlink="">
      <xdr:nvSpPr>
        <xdr:cNvPr id="427" name="楕円 426"/>
        <xdr:cNvSpPr/>
      </xdr:nvSpPr>
      <xdr:spPr>
        <a:xfrm>
          <a:off x="8699500" y="135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82849</xdr:rowOff>
    </xdr:from>
    <xdr:ext cx="469744" cy="259045"/>
    <xdr:sp macro="" textlink="">
      <xdr:nvSpPr>
        <xdr:cNvPr id="428" name="テキスト ボックス 427"/>
        <xdr:cNvSpPr txBox="1"/>
      </xdr:nvSpPr>
      <xdr:spPr>
        <a:xfrm>
          <a:off x="8515428" y="136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159471</xdr:rowOff>
    </xdr:from>
    <xdr:to>
      <xdr:col>41</xdr:col>
      <xdr:colOff>101600</xdr:colOff>
      <xdr:row>79</xdr:row>
      <xdr:rowOff>89621</xdr:rowOff>
    </xdr:to>
    <xdr:sp macro="" textlink="">
      <xdr:nvSpPr>
        <xdr:cNvPr id="429" name="楕円 428"/>
        <xdr:cNvSpPr/>
      </xdr:nvSpPr>
      <xdr:spPr>
        <a:xfrm>
          <a:off x="7810500" y="135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80748</xdr:rowOff>
    </xdr:from>
    <xdr:ext cx="469744" cy="259045"/>
    <xdr:sp macro="" textlink="">
      <xdr:nvSpPr>
        <xdr:cNvPr id="430" name="テキスト ボックス 429"/>
        <xdr:cNvSpPr txBox="1"/>
      </xdr:nvSpPr>
      <xdr:spPr>
        <a:xfrm>
          <a:off x="7626428" y="1362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160227</xdr:rowOff>
    </xdr:from>
    <xdr:to>
      <xdr:col>36</xdr:col>
      <xdr:colOff>165100</xdr:colOff>
      <xdr:row>79</xdr:row>
      <xdr:rowOff>90377</xdr:rowOff>
    </xdr:to>
    <xdr:sp macro="" textlink="">
      <xdr:nvSpPr>
        <xdr:cNvPr id="431" name="楕円 430"/>
        <xdr:cNvSpPr/>
      </xdr:nvSpPr>
      <xdr:spPr>
        <a:xfrm>
          <a:off x="6921500" y="13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81504</xdr:rowOff>
    </xdr:from>
    <xdr:ext cx="469744" cy="259045"/>
    <xdr:sp macro="" textlink="">
      <xdr:nvSpPr>
        <xdr:cNvPr id="432" name="テキスト ボックス 431"/>
        <xdr:cNvSpPr txBox="1"/>
      </xdr:nvSpPr>
      <xdr:spPr>
        <a:xfrm>
          <a:off x="6737428" y="136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124498</xdr:rowOff>
    </xdr:from>
    <xdr:to>
      <xdr:col>55</xdr:col>
      <xdr:colOff>0</xdr:colOff>
      <xdr:row>98</xdr:row>
      <xdr:rowOff>18500</xdr:rowOff>
    </xdr:to>
    <xdr:cxnSp macro="">
      <xdr:nvCxnSpPr>
        <xdr:cNvPr id="461" name="直線コネクタ 460"/>
        <xdr:cNvCxnSpPr/>
      </xdr:nvCxnSpPr>
      <xdr:spPr>
        <a:xfrm flipV="1">
          <a:off x="9639300" y="16755148"/>
          <a:ext cx="838200" cy="6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134161</xdr:rowOff>
    </xdr:from>
    <xdr:to>
      <xdr:col>50</xdr:col>
      <xdr:colOff>114300</xdr:colOff>
      <xdr:row>98</xdr:row>
      <xdr:rowOff>18500</xdr:rowOff>
    </xdr:to>
    <xdr:cxnSp macro="">
      <xdr:nvCxnSpPr>
        <xdr:cNvPr id="464" name="直線コネクタ 463"/>
        <xdr:cNvCxnSpPr/>
      </xdr:nvCxnSpPr>
      <xdr:spPr>
        <a:xfrm>
          <a:off x="8750300" y="16764811"/>
          <a:ext cx="889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102918</xdr:rowOff>
    </xdr:from>
    <xdr:to>
      <xdr:col>45</xdr:col>
      <xdr:colOff>177800</xdr:colOff>
      <xdr:row>97</xdr:row>
      <xdr:rowOff>134161</xdr:rowOff>
    </xdr:to>
    <xdr:cxnSp macro="">
      <xdr:nvCxnSpPr>
        <xdr:cNvPr id="467" name="直線コネクタ 466"/>
        <xdr:cNvCxnSpPr/>
      </xdr:nvCxnSpPr>
      <xdr:spPr>
        <a:xfrm>
          <a:off x="7861300" y="16733568"/>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102918</xdr:rowOff>
    </xdr:from>
    <xdr:to>
      <xdr:col>41</xdr:col>
      <xdr:colOff>50800</xdr:colOff>
      <xdr:row>97</xdr:row>
      <xdr:rowOff>149884</xdr:rowOff>
    </xdr:to>
    <xdr:cxnSp macro="">
      <xdr:nvCxnSpPr>
        <xdr:cNvPr id="470" name="直線コネクタ 469"/>
        <xdr:cNvCxnSpPr/>
      </xdr:nvCxnSpPr>
      <xdr:spPr>
        <a:xfrm flipV="1">
          <a:off x="6972300" y="16733568"/>
          <a:ext cx="889000" cy="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73698</xdr:rowOff>
    </xdr:from>
    <xdr:to>
      <xdr:col>55</xdr:col>
      <xdr:colOff>50800</xdr:colOff>
      <xdr:row>98</xdr:row>
      <xdr:rowOff>3848</xdr:rowOff>
    </xdr:to>
    <xdr:sp macro="" textlink="">
      <xdr:nvSpPr>
        <xdr:cNvPr id="480" name="楕円 479"/>
        <xdr:cNvSpPr/>
      </xdr:nvSpPr>
      <xdr:spPr>
        <a:xfrm>
          <a:off x="10426700" y="167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52125</xdr:rowOff>
    </xdr:from>
    <xdr:ext cx="534377" cy="259045"/>
    <xdr:sp macro="" textlink="">
      <xdr:nvSpPr>
        <xdr:cNvPr id="481" name="普通建設事業費 （ うち更新整備　）該当値テキスト"/>
        <xdr:cNvSpPr txBox="1"/>
      </xdr:nvSpPr>
      <xdr:spPr>
        <a:xfrm>
          <a:off x="10528300" y="166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139150</xdr:rowOff>
    </xdr:from>
    <xdr:to>
      <xdr:col>50</xdr:col>
      <xdr:colOff>165100</xdr:colOff>
      <xdr:row>98</xdr:row>
      <xdr:rowOff>69300</xdr:rowOff>
    </xdr:to>
    <xdr:sp macro="" textlink="">
      <xdr:nvSpPr>
        <xdr:cNvPr id="482" name="楕円 481"/>
        <xdr:cNvSpPr/>
      </xdr:nvSpPr>
      <xdr:spPr>
        <a:xfrm>
          <a:off x="9588500" y="167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60427</xdr:rowOff>
    </xdr:from>
    <xdr:ext cx="534377" cy="259045"/>
    <xdr:sp macro="" textlink="">
      <xdr:nvSpPr>
        <xdr:cNvPr id="483" name="テキスト ボックス 482"/>
        <xdr:cNvSpPr txBox="1"/>
      </xdr:nvSpPr>
      <xdr:spPr>
        <a:xfrm>
          <a:off x="9372111" y="168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83361</xdr:rowOff>
    </xdr:from>
    <xdr:to>
      <xdr:col>46</xdr:col>
      <xdr:colOff>38100</xdr:colOff>
      <xdr:row>98</xdr:row>
      <xdr:rowOff>13511</xdr:rowOff>
    </xdr:to>
    <xdr:sp macro="" textlink="">
      <xdr:nvSpPr>
        <xdr:cNvPr id="484" name="楕円 483"/>
        <xdr:cNvSpPr/>
      </xdr:nvSpPr>
      <xdr:spPr>
        <a:xfrm>
          <a:off x="8699500" y="167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4638</xdr:rowOff>
    </xdr:from>
    <xdr:ext cx="534377" cy="259045"/>
    <xdr:sp macro="" textlink="">
      <xdr:nvSpPr>
        <xdr:cNvPr id="485" name="テキスト ボックス 484"/>
        <xdr:cNvSpPr txBox="1"/>
      </xdr:nvSpPr>
      <xdr:spPr>
        <a:xfrm>
          <a:off x="8483111" y="168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52118</xdr:rowOff>
    </xdr:from>
    <xdr:to>
      <xdr:col>41</xdr:col>
      <xdr:colOff>101600</xdr:colOff>
      <xdr:row>97</xdr:row>
      <xdr:rowOff>153718</xdr:rowOff>
    </xdr:to>
    <xdr:sp macro="" textlink="">
      <xdr:nvSpPr>
        <xdr:cNvPr id="486" name="楕円 485"/>
        <xdr:cNvSpPr/>
      </xdr:nvSpPr>
      <xdr:spPr>
        <a:xfrm>
          <a:off x="7810500" y="166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170245</xdr:rowOff>
    </xdr:from>
    <xdr:ext cx="534377" cy="259045"/>
    <xdr:sp macro="" textlink="">
      <xdr:nvSpPr>
        <xdr:cNvPr id="487" name="テキスト ボックス 486"/>
        <xdr:cNvSpPr txBox="1"/>
      </xdr:nvSpPr>
      <xdr:spPr>
        <a:xfrm>
          <a:off x="7594111" y="1645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99084</xdr:rowOff>
    </xdr:from>
    <xdr:to>
      <xdr:col>36</xdr:col>
      <xdr:colOff>165100</xdr:colOff>
      <xdr:row>98</xdr:row>
      <xdr:rowOff>29234</xdr:rowOff>
    </xdr:to>
    <xdr:sp macro="" textlink="">
      <xdr:nvSpPr>
        <xdr:cNvPr id="488" name="楕円 487"/>
        <xdr:cNvSpPr/>
      </xdr:nvSpPr>
      <xdr:spPr>
        <a:xfrm>
          <a:off x="6921500" y="167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20361</xdr:rowOff>
    </xdr:from>
    <xdr:ext cx="534377" cy="259045"/>
    <xdr:sp macro="" textlink="">
      <xdr:nvSpPr>
        <xdr:cNvPr id="489" name="テキスト ボックス 488"/>
        <xdr:cNvSpPr txBox="1"/>
      </xdr:nvSpPr>
      <xdr:spPr>
        <a:xfrm>
          <a:off x="6705111" y="168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79505</xdr:rowOff>
    </xdr:from>
    <xdr:to>
      <xdr:col>85</xdr:col>
      <xdr:colOff>127000</xdr:colOff>
      <xdr:row>37</xdr:row>
      <xdr:rowOff>158724</xdr:rowOff>
    </xdr:to>
    <xdr:cxnSp macro="">
      <xdr:nvCxnSpPr>
        <xdr:cNvPr id="516" name="直線コネクタ 515"/>
        <xdr:cNvCxnSpPr/>
      </xdr:nvCxnSpPr>
      <xdr:spPr>
        <a:xfrm flipV="1">
          <a:off x="15481300" y="6251705"/>
          <a:ext cx="838200" cy="2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7"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158724</xdr:rowOff>
    </xdr:from>
    <xdr:to>
      <xdr:col>81</xdr:col>
      <xdr:colOff>50800</xdr:colOff>
      <xdr:row>38</xdr:row>
      <xdr:rowOff>79546</xdr:rowOff>
    </xdr:to>
    <xdr:cxnSp macro="">
      <xdr:nvCxnSpPr>
        <xdr:cNvPr id="519" name="直線コネクタ 518"/>
        <xdr:cNvCxnSpPr/>
      </xdr:nvCxnSpPr>
      <xdr:spPr>
        <a:xfrm flipV="1">
          <a:off x="14592300" y="6502374"/>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21" name="テキスト ボックス 520"/>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79546</xdr:rowOff>
    </xdr:from>
    <xdr:to>
      <xdr:col>76</xdr:col>
      <xdr:colOff>114300</xdr:colOff>
      <xdr:row>38</xdr:row>
      <xdr:rowOff>103627</xdr:rowOff>
    </xdr:to>
    <xdr:cxnSp macro="">
      <xdr:nvCxnSpPr>
        <xdr:cNvPr id="522" name="直線コネクタ 521"/>
        <xdr:cNvCxnSpPr/>
      </xdr:nvCxnSpPr>
      <xdr:spPr>
        <a:xfrm flipV="1">
          <a:off x="13703300" y="6594646"/>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4" name="テキスト ボックス 523"/>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103627</xdr:rowOff>
    </xdr:from>
    <xdr:to>
      <xdr:col>71</xdr:col>
      <xdr:colOff>177800</xdr:colOff>
      <xdr:row>38</xdr:row>
      <xdr:rowOff>126688</xdr:rowOff>
    </xdr:to>
    <xdr:cxnSp macro="">
      <xdr:nvCxnSpPr>
        <xdr:cNvPr id="525" name="直線コネクタ 524"/>
        <xdr:cNvCxnSpPr/>
      </xdr:nvCxnSpPr>
      <xdr:spPr>
        <a:xfrm flipV="1">
          <a:off x="12814300" y="6618727"/>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28705</xdr:rowOff>
    </xdr:from>
    <xdr:to>
      <xdr:col>85</xdr:col>
      <xdr:colOff>177800</xdr:colOff>
      <xdr:row>36</xdr:row>
      <xdr:rowOff>130305</xdr:rowOff>
    </xdr:to>
    <xdr:sp macro="" textlink="">
      <xdr:nvSpPr>
        <xdr:cNvPr id="535" name="楕円 534"/>
        <xdr:cNvSpPr/>
      </xdr:nvSpPr>
      <xdr:spPr>
        <a:xfrm>
          <a:off x="16268700" y="62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51582</xdr:rowOff>
    </xdr:from>
    <xdr:ext cx="534377" cy="259045"/>
    <xdr:sp macro="" textlink="">
      <xdr:nvSpPr>
        <xdr:cNvPr id="536" name="災害復旧事業費該当値テキスト"/>
        <xdr:cNvSpPr txBox="1"/>
      </xdr:nvSpPr>
      <xdr:spPr>
        <a:xfrm>
          <a:off x="16370300" y="6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107924</xdr:rowOff>
    </xdr:from>
    <xdr:to>
      <xdr:col>81</xdr:col>
      <xdr:colOff>101600</xdr:colOff>
      <xdr:row>38</xdr:row>
      <xdr:rowOff>38074</xdr:rowOff>
    </xdr:to>
    <xdr:sp macro="" textlink="">
      <xdr:nvSpPr>
        <xdr:cNvPr id="537" name="楕円 536"/>
        <xdr:cNvSpPr/>
      </xdr:nvSpPr>
      <xdr:spPr>
        <a:xfrm>
          <a:off x="15430500" y="64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54601</xdr:rowOff>
    </xdr:from>
    <xdr:ext cx="534377" cy="259045"/>
    <xdr:sp macro="" textlink="">
      <xdr:nvSpPr>
        <xdr:cNvPr id="538" name="テキスト ボックス 537"/>
        <xdr:cNvSpPr txBox="1"/>
      </xdr:nvSpPr>
      <xdr:spPr>
        <a:xfrm>
          <a:off x="15214111" y="62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28746</xdr:rowOff>
    </xdr:from>
    <xdr:to>
      <xdr:col>76</xdr:col>
      <xdr:colOff>165100</xdr:colOff>
      <xdr:row>38</xdr:row>
      <xdr:rowOff>130346</xdr:rowOff>
    </xdr:to>
    <xdr:sp macro="" textlink="">
      <xdr:nvSpPr>
        <xdr:cNvPr id="539" name="楕円 538"/>
        <xdr:cNvSpPr/>
      </xdr:nvSpPr>
      <xdr:spPr>
        <a:xfrm>
          <a:off x="145415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146873</xdr:rowOff>
    </xdr:from>
    <xdr:ext cx="534377" cy="259045"/>
    <xdr:sp macro="" textlink="">
      <xdr:nvSpPr>
        <xdr:cNvPr id="540" name="テキスト ボックス 539"/>
        <xdr:cNvSpPr txBox="1"/>
      </xdr:nvSpPr>
      <xdr:spPr>
        <a:xfrm>
          <a:off x="14325111" y="63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52827</xdr:rowOff>
    </xdr:from>
    <xdr:to>
      <xdr:col>72</xdr:col>
      <xdr:colOff>38100</xdr:colOff>
      <xdr:row>38</xdr:row>
      <xdr:rowOff>154427</xdr:rowOff>
    </xdr:to>
    <xdr:sp macro="" textlink="">
      <xdr:nvSpPr>
        <xdr:cNvPr id="541" name="楕円 540"/>
        <xdr:cNvSpPr/>
      </xdr:nvSpPr>
      <xdr:spPr>
        <a:xfrm>
          <a:off x="13652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145554</xdr:rowOff>
    </xdr:from>
    <xdr:ext cx="469744" cy="259045"/>
    <xdr:sp macro="" textlink="">
      <xdr:nvSpPr>
        <xdr:cNvPr id="542" name="テキスト ボックス 541"/>
        <xdr:cNvSpPr txBox="1"/>
      </xdr:nvSpPr>
      <xdr:spPr>
        <a:xfrm>
          <a:off x="13468428" y="666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75888</xdr:rowOff>
    </xdr:from>
    <xdr:to>
      <xdr:col>67</xdr:col>
      <xdr:colOff>101600</xdr:colOff>
      <xdr:row>39</xdr:row>
      <xdr:rowOff>6038</xdr:rowOff>
    </xdr:to>
    <xdr:sp macro="" textlink="">
      <xdr:nvSpPr>
        <xdr:cNvPr id="543" name="楕円 542"/>
        <xdr:cNvSpPr/>
      </xdr:nvSpPr>
      <xdr:spPr>
        <a:xfrm>
          <a:off x="12763500" y="65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168615</xdr:rowOff>
    </xdr:from>
    <xdr:ext cx="469744" cy="259045"/>
    <xdr:sp macro="" textlink="">
      <xdr:nvSpPr>
        <xdr:cNvPr id="544" name="テキスト ボックス 543"/>
        <xdr:cNvSpPr txBox="1"/>
      </xdr:nvSpPr>
      <xdr:spPr>
        <a:xfrm>
          <a:off x="12579428" y="668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33630</xdr:rowOff>
    </xdr:from>
    <xdr:to>
      <xdr:col>85</xdr:col>
      <xdr:colOff>127000</xdr:colOff>
      <xdr:row>75</xdr:row>
      <xdr:rowOff>35820</xdr:rowOff>
    </xdr:to>
    <xdr:cxnSp macro="">
      <xdr:nvCxnSpPr>
        <xdr:cNvPr id="620" name="直線コネクタ 619"/>
        <xdr:cNvCxnSpPr/>
      </xdr:nvCxnSpPr>
      <xdr:spPr>
        <a:xfrm>
          <a:off x="15481300" y="12892380"/>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1"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33630</xdr:rowOff>
    </xdr:from>
    <xdr:to>
      <xdr:col>81</xdr:col>
      <xdr:colOff>50800</xdr:colOff>
      <xdr:row>75</xdr:row>
      <xdr:rowOff>79546</xdr:rowOff>
    </xdr:to>
    <xdr:cxnSp macro="">
      <xdr:nvCxnSpPr>
        <xdr:cNvPr id="623" name="直線コネクタ 622"/>
        <xdr:cNvCxnSpPr/>
      </xdr:nvCxnSpPr>
      <xdr:spPr>
        <a:xfrm flipV="1">
          <a:off x="14592300" y="12892380"/>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5" name="テキスト ボックス 624"/>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79546</xdr:rowOff>
    </xdr:from>
    <xdr:to>
      <xdr:col>76</xdr:col>
      <xdr:colOff>114300</xdr:colOff>
      <xdr:row>75</xdr:row>
      <xdr:rowOff>97450</xdr:rowOff>
    </xdr:to>
    <xdr:cxnSp macro="">
      <xdr:nvCxnSpPr>
        <xdr:cNvPr id="626" name="直線コネクタ 625"/>
        <xdr:cNvCxnSpPr/>
      </xdr:nvCxnSpPr>
      <xdr:spPr>
        <a:xfrm flipV="1">
          <a:off x="13703300" y="12938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8" name="テキスト ボックス 627"/>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97450</xdr:rowOff>
    </xdr:from>
    <xdr:to>
      <xdr:col>71</xdr:col>
      <xdr:colOff>177800</xdr:colOff>
      <xdr:row>75</xdr:row>
      <xdr:rowOff>128087</xdr:rowOff>
    </xdr:to>
    <xdr:cxnSp macro="">
      <xdr:nvCxnSpPr>
        <xdr:cNvPr id="629" name="直線コネクタ 628"/>
        <xdr:cNvCxnSpPr/>
      </xdr:nvCxnSpPr>
      <xdr:spPr>
        <a:xfrm flipV="1">
          <a:off x="12814300" y="12956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31" name="テキスト ボックス 630"/>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3" name="テキスト ボックス 632"/>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156470</xdr:rowOff>
    </xdr:from>
    <xdr:to>
      <xdr:col>85</xdr:col>
      <xdr:colOff>177800</xdr:colOff>
      <xdr:row>75</xdr:row>
      <xdr:rowOff>86620</xdr:rowOff>
    </xdr:to>
    <xdr:sp macro="" textlink="">
      <xdr:nvSpPr>
        <xdr:cNvPr id="639" name="楕円 638"/>
        <xdr:cNvSpPr/>
      </xdr:nvSpPr>
      <xdr:spPr>
        <a:xfrm>
          <a:off x="16268700" y="12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7897</xdr:rowOff>
    </xdr:from>
    <xdr:ext cx="599010" cy="259045"/>
    <xdr:sp macro="" textlink="">
      <xdr:nvSpPr>
        <xdr:cNvPr id="640" name="公債費該当値テキスト"/>
        <xdr:cNvSpPr txBox="1"/>
      </xdr:nvSpPr>
      <xdr:spPr>
        <a:xfrm>
          <a:off x="16370300" y="1269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154280</xdr:rowOff>
    </xdr:from>
    <xdr:to>
      <xdr:col>81</xdr:col>
      <xdr:colOff>101600</xdr:colOff>
      <xdr:row>75</xdr:row>
      <xdr:rowOff>84430</xdr:rowOff>
    </xdr:to>
    <xdr:sp macro="" textlink="">
      <xdr:nvSpPr>
        <xdr:cNvPr id="641" name="楕円 640"/>
        <xdr:cNvSpPr/>
      </xdr:nvSpPr>
      <xdr:spPr>
        <a:xfrm>
          <a:off x="15430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100957</xdr:rowOff>
    </xdr:from>
    <xdr:ext cx="599010" cy="259045"/>
    <xdr:sp macro="" textlink="">
      <xdr:nvSpPr>
        <xdr:cNvPr id="642" name="テキスト ボックス 641"/>
        <xdr:cNvSpPr txBox="1"/>
      </xdr:nvSpPr>
      <xdr:spPr>
        <a:xfrm>
          <a:off x="15181795" y="126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28746</xdr:rowOff>
    </xdr:from>
    <xdr:to>
      <xdr:col>76</xdr:col>
      <xdr:colOff>165100</xdr:colOff>
      <xdr:row>75</xdr:row>
      <xdr:rowOff>130346</xdr:rowOff>
    </xdr:to>
    <xdr:sp macro="" textlink="">
      <xdr:nvSpPr>
        <xdr:cNvPr id="643" name="楕円 642"/>
        <xdr:cNvSpPr/>
      </xdr:nvSpPr>
      <xdr:spPr>
        <a:xfrm>
          <a:off x="14541500" y="1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146873</xdr:rowOff>
    </xdr:from>
    <xdr:ext cx="599010" cy="259045"/>
    <xdr:sp macro="" textlink="">
      <xdr:nvSpPr>
        <xdr:cNvPr id="644" name="テキスト ボックス 643"/>
        <xdr:cNvSpPr txBox="1"/>
      </xdr:nvSpPr>
      <xdr:spPr>
        <a:xfrm>
          <a:off x="14292795" y="126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46650</xdr:rowOff>
    </xdr:from>
    <xdr:to>
      <xdr:col>72</xdr:col>
      <xdr:colOff>38100</xdr:colOff>
      <xdr:row>75</xdr:row>
      <xdr:rowOff>148250</xdr:rowOff>
    </xdr:to>
    <xdr:sp macro="" textlink="">
      <xdr:nvSpPr>
        <xdr:cNvPr id="645" name="楕円 644"/>
        <xdr:cNvSpPr/>
      </xdr:nvSpPr>
      <xdr:spPr>
        <a:xfrm>
          <a:off x="13652500" y="129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164777</xdr:rowOff>
    </xdr:from>
    <xdr:ext cx="599010" cy="259045"/>
    <xdr:sp macro="" textlink="">
      <xdr:nvSpPr>
        <xdr:cNvPr id="646" name="テキスト ボックス 645"/>
        <xdr:cNvSpPr txBox="1"/>
      </xdr:nvSpPr>
      <xdr:spPr>
        <a:xfrm>
          <a:off x="13403795" y="1268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77287</xdr:rowOff>
    </xdr:from>
    <xdr:to>
      <xdr:col>67</xdr:col>
      <xdr:colOff>101600</xdr:colOff>
      <xdr:row>76</xdr:row>
      <xdr:rowOff>7437</xdr:rowOff>
    </xdr:to>
    <xdr:sp macro="" textlink="">
      <xdr:nvSpPr>
        <xdr:cNvPr id="647" name="楕円 646"/>
        <xdr:cNvSpPr/>
      </xdr:nvSpPr>
      <xdr:spPr>
        <a:xfrm>
          <a:off x="12763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23964</xdr:rowOff>
    </xdr:from>
    <xdr:ext cx="599010" cy="259045"/>
    <xdr:sp macro="" textlink="">
      <xdr:nvSpPr>
        <xdr:cNvPr id="648" name="テキスト ボックス 647"/>
        <xdr:cNvSpPr txBox="1"/>
      </xdr:nvSpPr>
      <xdr:spPr>
        <a:xfrm>
          <a:off x="12514795" y="127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155090</xdr:rowOff>
    </xdr:from>
    <xdr:to>
      <xdr:col>85</xdr:col>
      <xdr:colOff>127000</xdr:colOff>
      <xdr:row>99</xdr:row>
      <xdr:rowOff>7384</xdr:rowOff>
    </xdr:to>
    <xdr:cxnSp macro="">
      <xdr:nvCxnSpPr>
        <xdr:cNvPr id="679" name="直線コネクタ 678"/>
        <xdr:cNvCxnSpPr/>
      </xdr:nvCxnSpPr>
      <xdr:spPr>
        <a:xfrm flipV="1">
          <a:off x="15481300" y="16957190"/>
          <a:ext cx="8382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0"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146021</xdr:rowOff>
    </xdr:from>
    <xdr:to>
      <xdr:col>81</xdr:col>
      <xdr:colOff>50800</xdr:colOff>
      <xdr:row>99</xdr:row>
      <xdr:rowOff>7384</xdr:rowOff>
    </xdr:to>
    <xdr:cxnSp macro="">
      <xdr:nvCxnSpPr>
        <xdr:cNvPr id="682" name="直線コネクタ 681"/>
        <xdr:cNvCxnSpPr/>
      </xdr:nvCxnSpPr>
      <xdr:spPr>
        <a:xfrm>
          <a:off x="14592300" y="16948121"/>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146021</xdr:rowOff>
    </xdr:from>
    <xdr:to>
      <xdr:col>76</xdr:col>
      <xdr:colOff>114300</xdr:colOff>
      <xdr:row>99</xdr:row>
      <xdr:rowOff>5158</xdr:rowOff>
    </xdr:to>
    <xdr:cxnSp macro="">
      <xdr:nvCxnSpPr>
        <xdr:cNvPr id="685" name="直線コネクタ 684"/>
        <xdr:cNvCxnSpPr/>
      </xdr:nvCxnSpPr>
      <xdr:spPr>
        <a:xfrm flipV="1">
          <a:off x="13703300" y="16948121"/>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7" name="テキスト ボックス 686"/>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5158</xdr:rowOff>
    </xdr:from>
    <xdr:to>
      <xdr:col>71</xdr:col>
      <xdr:colOff>177800</xdr:colOff>
      <xdr:row>99</xdr:row>
      <xdr:rowOff>30834</xdr:rowOff>
    </xdr:to>
    <xdr:cxnSp macro="">
      <xdr:nvCxnSpPr>
        <xdr:cNvPr id="688" name="直線コネクタ 687"/>
        <xdr:cNvCxnSpPr/>
      </xdr:nvCxnSpPr>
      <xdr:spPr>
        <a:xfrm flipV="1">
          <a:off x="12814300" y="1697870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90" name="テキスト ボックス 689"/>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2" name="テキスト ボックス 691"/>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104290</xdr:rowOff>
    </xdr:from>
    <xdr:to>
      <xdr:col>85</xdr:col>
      <xdr:colOff>177800</xdr:colOff>
      <xdr:row>99</xdr:row>
      <xdr:rowOff>34440</xdr:rowOff>
    </xdr:to>
    <xdr:sp macro="" textlink="">
      <xdr:nvSpPr>
        <xdr:cNvPr id="698" name="楕円 697"/>
        <xdr:cNvSpPr/>
      </xdr:nvSpPr>
      <xdr:spPr>
        <a:xfrm>
          <a:off x="16268700" y="169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63667</xdr:rowOff>
    </xdr:from>
    <xdr:ext cx="534377" cy="259045"/>
    <xdr:sp macro="" textlink="">
      <xdr:nvSpPr>
        <xdr:cNvPr id="699" name="積立金該当値テキスト"/>
        <xdr:cNvSpPr txBox="1"/>
      </xdr:nvSpPr>
      <xdr:spPr>
        <a:xfrm>
          <a:off x="16370300" y="166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128034</xdr:rowOff>
    </xdr:from>
    <xdr:to>
      <xdr:col>81</xdr:col>
      <xdr:colOff>101600</xdr:colOff>
      <xdr:row>99</xdr:row>
      <xdr:rowOff>58184</xdr:rowOff>
    </xdr:to>
    <xdr:sp macro="" textlink="">
      <xdr:nvSpPr>
        <xdr:cNvPr id="700" name="楕円 699"/>
        <xdr:cNvSpPr/>
      </xdr:nvSpPr>
      <xdr:spPr>
        <a:xfrm>
          <a:off x="15430500" y="169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49311</xdr:rowOff>
    </xdr:from>
    <xdr:ext cx="534377" cy="259045"/>
    <xdr:sp macro="" textlink="">
      <xdr:nvSpPr>
        <xdr:cNvPr id="701" name="テキスト ボックス 700"/>
        <xdr:cNvSpPr txBox="1"/>
      </xdr:nvSpPr>
      <xdr:spPr>
        <a:xfrm>
          <a:off x="15214111" y="170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95221</xdr:rowOff>
    </xdr:from>
    <xdr:to>
      <xdr:col>76</xdr:col>
      <xdr:colOff>165100</xdr:colOff>
      <xdr:row>99</xdr:row>
      <xdr:rowOff>25371</xdr:rowOff>
    </xdr:to>
    <xdr:sp macro="" textlink="">
      <xdr:nvSpPr>
        <xdr:cNvPr id="702" name="楕円 701"/>
        <xdr:cNvSpPr/>
      </xdr:nvSpPr>
      <xdr:spPr>
        <a:xfrm>
          <a:off x="14541500" y="168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41898</xdr:rowOff>
    </xdr:from>
    <xdr:ext cx="534377" cy="259045"/>
    <xdr:sp macro="" textlink="">
      <xdr:nvSpPr>
        <xdr:cNvPr id="703" name="テキスト ボックス 702"/>
        <xdr:cNvSpPr txBox="1"/>
      </xdr:nvSpPr>
      <xdr:spPr>
        <a:xfrm>
          <a:off x="14325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125808</xdr:rowOff>
    </xdr:from>
    <xdr:to>
      <xdr:col>72</xdr:col>
      <xdr:colOff>38100</xdr:colOff>
      <xdr:row>99</xdr:row>
      <xdr:rowOff>55958</xdr:rowOff>
    </xdr:to>
    <xdr:sp macro="" textlink="">
      <xdr:nvSpPr>
        <xdr:cNvPr id="704" name="楕円 703"/>
        <xdr:cNvSpPr/>
      </xdr:nvSpPr>
      <xdr:spPr>
        <a:xfrm>
          <a:off x="13652500" y="1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72485</xdr:rowOff>
    </xdr:from>
    <xdr:ext cx="534377" cy="259045"/>
    <xdr:sp macro="" textlink="">
      <xdr:nvSpPr>
        <xdr:cNvPr id="705" name="テキスト ボックス 704"/>
        <xdr:cNvSpPr txBox="1"/>
      </xdr:nvSpPr>
      <xdr:spPr>
        <a:xfrm>
          <a:off x="13436111" y="167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151484</xdr:rowOff>
    </xdr:from>
    <xdr:to>
      <xdr:col>67</xdr:col>
      <xdr:colOff>101600</xdr:colOff>
      <xdr:row>99</xdr:row>
      <xdr:rowOff>81634</xdr:rowOff>
    </xdr:to>
    <xdr:sp macro="" textlink="">
      <xdr:nvSpPr>
        <xdr:cNvPr id="706" name="楕円 705"/>
        <xdr:cNvSpPr/>
      </xdr:nvSpPr>
      <xdr:spPr>
        <a:xfrm>
          <a:off x="12763500" y="169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98161</xdr:rowOff>
    </xdr:from>
    <xdr:ext cx="534377" cy="259045"/>
    <xdr:sp macro="" textlink="">
      <xdr:nvSpPr>
        <xdr:cNvPr id="707" name="テキスト ボックス 706"/>
        <xdr:cNvSpPr txBox="1"/>
      </xdr:nvSpPr>
      <xdr:spPr>
        <a:xfrm>
          <a:off x="12547111" y="167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96358</xdr:rowOff>
    </xdr:from>
    <xdr:to>
      <xdr:col>116</xdr:col>
      <xdr:colOff>63500</xdr:colOff>
      <xdr:row>38</xdr:row>
      <xdr:rowOff>139700</xdr:rowOff>
    </xdr:to>
    <xdr:cxnSp macro="">
      <xdr:nvCxnSpPr>
        <xdr:cNvPr id="734" name="直線コネクタ 733"/>
        <xdr:cNvCxnSpPr/>
      </xdr:nvCxnSpPr>
      <xdr:spPr>
        <a:xfrm flipV="1">
          <a:off x="21323300" y="6611458"/>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86642</xdr:rowOff>
    </xdr:from>
    <xdr:to>
      <xdr:col>111</xdr:col>
      <xdr:colOff>177800</xdr:colOff>
      <xdr:row>38</xdr:row>
      <xdr:rowOff>139700</xdr:rowOff>
    </xdr:to>
    <xdr:cxnSp macro="">
      <xdr:nvCxnSpPr>
        <xdr:cNvPr id="737" name="直線コネクタ 736"/>
        <xdr:cNvCxnSpPr/>
      </xdr:nvCxnSpPr>
      <xdr:spPr>
        <a:xfrm>
          <a:off x="20434300" y="6601742"/>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86642</xdr:rowOff>
    </xdr:from>
    <xdr:to>
      <xdr:col>107</xdr:col>
      <xdr:colOff>50800</xdr:colOff>
      <xdr:row>38</xdr:row>
      <xdr:rowOff>126853</xdr:rowOff>
    </xdr:to>
    <xdr:cxnSp macro="">
      <xdr:nvCxnSpPr>
        <xdr:cNvPr id="740" name="直線コネクタ 739"/>
        <xdr:cNvCxnSpPr/>
      </xdr:nvCxnSpPr>
      <xdr:spPr>
        <a:xfrm flipV="1">
          <a:off x="19545300" y="6601742"/>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5306</xdr:rowOff>
    </xdr:from>
    <xdr:to>
      <xdr:col>102</xdr:col>
      <xdr:colOff>114300</xdr:colOff>
      <xdr:row>38</xdr:row>
      <xdr:rowOff>126853</xdr:rowOff>
    </xdr:to>
    <xdr:cxnSp macro="">
      <xdr:nvCxnSpPr>
        <xdr:cNvPr id="743" name="直線コネクタ 742"/>
        <xdr:cNvCxnSpPr/>
      </xdr:nvCxnSpPr>
      <xdr:spPr>
        <a:xfrm>
          <a:off x="18656300" y="6520406"/>
          <a:ext cx="889000" cy="1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45558</xdr:rowOff>
    </xdr:from>
    <xdr:to>
      <xdr:col>116</xdr:col>
      <xdr:colOff>114300</xdr:colOff>
      <xdr:row>38</xdr:row>
      <xdr:rowOff>147158</xdr:rowOff>
    </xdr:to>
    <xdr:sp macro="" textlink="">
      <xdr:nvSpPr>
        <xdr:cNvPr id="753" name="楕円 752"/>
        <xdr:cNvSpPr/>
      </xdr:nvSpPr>
      <xdr:spPr>
        <a:xfrm>
          <a:off x="221107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131935</xdr:rowOff>
    </xdr:from>
    <xdr:ext cx="469744" cy="259045"/>
    <xdr:sp macro="" textlink="">
      <xdr:nvSpPr>
        <xdr:cNvPr id="754" name="投資及び出資金該当値テキスト"/>
        <xdr:cNvSpPr txBox="1"/>
      </xdr:nvSpPr>
      <xdr:spPr>
        <a:xfrm>
          <a:off x="22212300" y="64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35842</xdr:rowOff>
    </xdr:from>
    <xdr:to>
      <xdr:col>107</xdr:col>
      <xdr:colOff>101600</xdr:colOff>
      <xdr:row>38</xdr:row>
      <xdr:rowOff>137442</xdr:rowOff>
    </xdr:to>
    <xdr:sp macro="" textlink="">
      <xdr:nvSpPr>
        <xdr:cNvPr id="757" name="楕円 756"/>
        <xdr:cNvSpPr/>
      </xdr:nvSpPr>
      <xdr:spPr>
        <a:xfrm>
          <a:off x="20383500" y="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128569</xdr:rowOff>
    </xdr:from>
    <xdr:ext cx="469744" cy="259045"/>
    <xdr:sp macro="" textlink="">
      <xdr:nvSpPr>
        <xdr:cNvPr id="758" name="テキスト ボックス 757"/>
        <xdr:cNvSpPr txBox="1"/>
      </xdr:nvSpPr>
      <xdr:spPr>
        <a:xfrm>
          <a:off x="20199428" y="66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76053</xdr:rowOff>
    </xdr:from>
    <xdr:to>
      <xdr:col>102</xdr:col>
      <xdr:colOff>165100</xdr:colOff>
      <xdr:row>39</xdr:row>
      <xdr:rowOff>6203</xdr:rowOff>
    </xdr:to>
    <xdr:sp macro="" textlink="">
      <xdr:nvSpPr>
        <xdr:cNvPr id="759" name="楕円 758"/>
        <xdr:cNvSpPr/>
      </xdr:nvSpPr>
      <xdr:spPr>
        <a:xfrm>
          <a:off x="19494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168780</xdr:rowOff>
    </xdr:from>
    <xdr:ext cx="378565" cy="259045"/>
    <xdr:sp macro="" textlink="">
      <xdr:nvSpPr>
        <xdr:cNvPr id="760" name="テキスト ボックス 759"/>
        <xdr:cNvSpPr txBox="1"/>
      </xdr:nvSpPr>
      <xdr:spPr>
        <a:xfrm>
          <a:off x="19356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125956</xdr:rowOff>
    </xdr:from>
    <xdr:to>
      <xdr:col>98</xdr:col>
      <xdr:colOff>38100</xdr:colOff>
      <xdr:row>38</xdr:row>
      <xdr:rowOff>56106</xdr:rowOff>
    </xdr:to>
    <xdr:sp macro="" textlink="">
      <xdr:nvSpPr>
        <xdr:cNvPr id="761" name="楕円 760"/>
        <xdr:cNvSpPr/>
      </xdr:nvSpPr>
      <xdr:spPr>
        <a:xfrm>
          <a:off x="18605500" y="64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72633</xdr:rowOff>
    </xdr:from>
    <xdr:ext cx="469744" cy="259045"/>
    <xdr:sp macro="" textlink="">
      <xdr:nvSpPr>
        <xdr:cNvPr id="762" name="テキスト ボックス 761"/>
        <xdr:cNvSpPr txBox="1"/>
      </xdr:nvSpPr>
      <xdr:spPr>
        <a:xfrm>
          <a:off x="18421428" y="62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35973</xdr:rowOff>
    </xdr:from>
    <xdr:to>
      <xdr:col>116</xdr:col>
      <xdr:colOff>63500</xdr:colOff>
      <xdr:row>59</xdr:row>
      <xdr:rowOff>36220</xdr:rowOff>
    </xdr:to>
    <xdr:cxnSp macro="">
      <xdr:nvCxnSpPr>
        <xdr:cNvPr id="791" name="直線コネクタ 790"/>
        <xdr:cNvCxnSpPr/>
      </xdr:nvCxnSpPr>
      <xdr:spPr>
        <a:xfrm flipV="1">
          <a:off x="21323300" y="10151523"/>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33687</xdr:rowOff>
    </xdr:from>
    <xdr:to>
      <xdr:col>111</xdr:col>
      <xdr:colOff>177800</xdr:colOff>
      <xdr:row>59</xdr:row>
      <xdr:rowOff>36220</xdr:rowOff>
    </xdr:to>
    <xdr:cxnSp macro="">
      <xdr:nvCxnSpPr>
        <xdr:cNvPr id="794" name="直線コネクタ 793"/>
        <xdr:cNvCxnSpPr/>
      </xdr:nvCxnSpPr>
      <xdr:spPr>
        <a:xfrm>
          <a:off x="20434300" y="1014923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31306</xdr:rowOff>
    </xdr:from>
    <xdr:to>
      <xdr:col>107</xdr:col>
      <xdr:colOff>50800</xdr:colOff>
      <xdr:row>59</xdr:row>
      <xdr:rowOff>33687</xdr:rowOff>
    </xdr:to>
    <xdr:cxnSp macro="">
      <xdr:nvCxnSpPr>
        <xdr:cNvPr id="797" name="直線コネクタ 796"/>
        <xdr:cNvCxnSpPr/>
      </xdr:nvCxnSpPr>
      <xdr:spPr>
        <a:xfrm>
          <a:off x="19545300" y="10146856"/>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31306</xdr:rowOff>
    </xdr:from>
    <xdr:to>
      <xdr:col>102</xdr:col>
      <xdr:colOff>114300</xdr:colOff>
      <xdr:row>59</xdr:row>
      <xdr:rowOff>31572</xdr:rowOff>
    </xdr:to>
    <xdr:cxnSp macro="">
      <xdr:nvCxnSpPr>
        <xdr:cNvPr id="800" name="直線コネクタ 799"/>
        <xdr:cNvCxnSpPr/>
      </xdr:nvCxnSpPr>
      <xdr:spPr>
        <a:xfrm flipV="1">
          <a:off x="18656300" y="1014685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156623</xdr:rowOff>
    </xdr:from>
    <xdr:to>
      <xdr:col>116</xdr:col>
      <xdr:colOff>114300</xdr:colOff>
      <xdr:row>59</xdr:row>
      <xdr:rowOff>86773</xdr:rowOff>
    </xdr:to>
    <xdr:sp macro="" textlink="">
      <xdr:nvSpPr>
        <xdr:cNvPr id="810" name="楕円 809"/>
        <xdr:cNvSpPr/>
      </xdr:nvSpPr>
      <xdr:spPr>
        <a:xfrm>
          <a:off x="22110700" y="10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11" name="貸付金該当値テキスト"/>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156870</xdr:rowOff>
    </xdr:from>
    <xdr:to>
      <xdr:col>112</xdr:col>
      <xdr:colOff>38100</xdr:colOff>
      <xdr:row>59</xdr:row>
      <xdr:rowOff>87020</xdr:rowOff>
    </xdr:to>
    <xdr:sp macro="" textlink="">
      <xdr:nvSpPr>
        <xdr:cNvPr id="812" name="楕円 811"/>
        <xdr:cNvSpPr/>
      </xdr:nvSpPr>
      <xdr:spPr>
        <a:xfrm>
          <a:off x="21272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78147</xdr:rowOff>
    </xdr:from>
    <xdr:ext cx="378565" cy="259045"/>
    <xdr:sp macro="" textlink="">
      <xdr:nvSpPr>
        <xdr:cNvPr id="813" name="テキスト ボックス 812"/>
        <xdr:cNvSpPr txBox="1"/>
      </xdr:nvSpPr>
      <xdr:spPr>
        <a:xfrm>
          <a:off x="21134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154337</xdr:rowOff>
    </xdr:from>
    <xdr:to>
      <xdr:col>107</xdr:col>
      <xdr:colOff>101600</xdr:colOff>
      <xdr:row>59</xdr:row>
      <xdr:rowOff>84487</xdr:rowOff>
    </xdr:to>
    <xdr:sp macro="" textlink="">
      <xdr:nvSpPr>
        <xdr:cNvPr id="814" name="楕円 813"/>
        <xdr:cNvSpPr/>
      </xdr:nvSpPr>
      <xdr:spPr>
        <a:xfrm>
          <a:off x="203835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75614</xdr:rowOff>
    </xdr:from>
    <xdr:ext cx="378565" cy="259045"/>
    <xdr:sp macro="" textlink="">
      <xdr:nvSpPr>
        <xdr:cNvPr id="815" name="テキスト ボックス 814"/>
        <xdr:cNvSpPr txBox="1"/>
      </xdr:nvSpPr>
      <xdr:spPr>
        <a:xfrm>
          <a:off x="20245017" y="1019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151956</xdr:rowOff>
    </xdr:from>
    <xdr:to>
      <xdr:col>102</xdr:col>
      <xdr:colOff>165100</xdr:colOff>
      <xdr:row>59</xdr:row>
      <xdr:rowOff>82106</xdr:rowOff>
    </xdr:to>
    <xdr:sp macro="" textlink="">
      <xdr:nvSpPr>
        <xdr:cNvPr id="816" name="楕円 815"/>
        <xdr:cNvSpPr/>
      </xdr:nvSpPr>
      <xdr:spPr>
        <a:xfrm>
          <a:off x="19494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73233</xdr:rowOff>
    </xdr:from>
    <xdr:ext cx="378565" cy="259045"/>
    <xdr:sp macro="" textlink="">
      <xdr:nvSpPr>
        <xdr:cNvPr id="817" name="テキスト ボックス 816"/>
        <xdr:cNvSpPr txBox="1"/>
      </xdr:nvSpPr>
      <xdr:spPr>
        <a:xfrm>
          <a:off x="19356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152222</xdr:rowOff>
    </xdr:from>
    <xdr:to>
      <xdr:col>98</xdr:col>
      <xdr:colOff>38100</xdr:colOff>
      <xdr:row>59</xdr:row>
      <xdr:rowOff>82372</xdr:rowOff>
    </xdr:to>
    <xdr:sp macro="" textlink="">
      <xdr:nvSpPr>
        <xdr:cNvPr id="818" name="楕円 817"/>
        <xdr:cNvSpPr/>
      </xdr:nvSpPr>
      <xdr:spPr>
        <a:xfrm>
          <a:off x="18605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73499</xdr:rowOff>
    </xdr:from>
    <xdr:ext cx="378565" cy="259045"/>
    <xdr:sp macro="" textlink="">
      <xdr:nvSpPr>
        <xdr:cNvPr id="819" name="テキスト ボックス 818"/>
        <xdr:cNvSpPr txBox="1"/>
      </xdr:nvSpPr>
      <xdr:spPr>
        <a:xfrm>
          <a:off x="18467017" y="10189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81386</xdr:rowOff>
    </xdr:from>
    <xdr:to>
      <xdr:col>116</xdr:col>
      <xdr:colOff>63500</xdr:colOff>
      <xdr:row>77</xdr:row>
      <xdr:rowOff>146689</xdr:rowOff>
    </xdr:to>
    <xdr:cxnSp macro="">
      <xdr:nvCxnSpPr>
        <xdr:cNvPr id="851" name="直線コネクタ 850"/>
        <xdr:cNvCxnSpPr/>
      </xdr:nvCxnSpPr>
      <xdr:spPr>
        <a:xfrm>
          <a:off x="21323300" y="13111586"/>
          <a:ext cx="838200" cy="2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77161</xdr:rowOff>
    </xdr:from>
    <xdr:to>
      <xdr:col>111</xdr:col>
      <xdr:colOff>177800</xdr:colOff>
      <xdr:row>76</xdr:row>
      <xdr:rowOff>81386</xdr:rowOff>
    </xdr:to>
    <xdr:cxnSp macro="">
      <xdr:nvCxnSpPr>
        <xdr:cNvPr id="854" name="直線コネクタ 853"/>
        <xdr:cNvCxnSpPr/>
      </xdr:nvCxnSpPr>
      <xdr:spPr>
        <a:xfrm>
          <a:off x="20434300" y="1310736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6" name="テキスト ボックス 855"/>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77161</xdr:rowOff>
    </xdr:from>
    <xdr:to>
      <xdr:col>107</xdr:col>
      <xdr:colOff>50800</xdr:colOff>
      <xdr:row>76</xdr:row>
      <xdr:rowOff>90170</xdr:rowOff>
    </xdr:to>
    <xdr:cxnSp macro="">
      <xdr:nvCxnSpPr>
        <xdr:cNvPr id="857" name="直線コネクタ 856"/>
        <xdr:cNvCxnSpPr/>
      </xdr:nvCxnSpPr>
      <xdr:spPr>
        <a:xfrm flipV="1">
          <a:off x="19545300" y="13107361"/>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9" name="テキスト ボックス 858"/>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90170</xdr:rowOff>
    </xdr:from>
    <xdr:to>
      <xdr:col>102</xdr:col>
      <xdr:colOff>114300</xdr:colOff>
      <xdr:row>76</xdr:row>
      <xdr:rowOff>103222</xdr:rowOff>
    </xdr:to>
    <xdr:cxnSp macro="">
      <xdr:nvCxnSpPr>
        <xdr:cNvPr id="860" name="直線コネクタ 859"/>
        <xdr:cNvCxnSpPr/>
      </xdr:nvCxnSpPr>
      <xdr:spPr>
        <a:xfrm flipV="1">
          <a:off x="18656300" y="1312037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2" name="テキスト ボックス 861"/>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4" name="テキスト ボックス 863"/>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95889</xdr:rowOff>
    </xdr:from>
    <xdr:to>
      <xdr:col>116</xdr:col>
      <xdr:colOff>114300</xdr:colOff>
      <xdr:row>78</xdr:row>
      <xdr:rowOff>26039</xdr:rowOff>
    </xdr:to>
    <xdr:sp macro="" textlink="">
      <xdr:nvSpPr>
        <xdr:cNvPr id="870" name="楕円 869"/>
        <xdr:cNvSpPr/>
      </xdr:nvSpPr>
      <xdr:spPr>
        <a:xfrm>
          <a:off x="22110700" y="132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74316</xdr:rowOff>
    </xdr:from>
    <xdr:ext cx="534377" cy="259045"/>
    <xdr:sp macro="" textlink="">
      <xdr:nvSpPr>
        <xdr:cNvPr id="871" name="繰出金該当値テキスト"/>
        <xdr:cNvSpPr txBox="1"/>
      </xdr:nvSpPr>
      <xdr:spPr>
        <a:xfrm>
          <a:off x="22212300"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30586</xdr:rowOff>
    </xdr:from>
    <xdr:to>
      <xdr:col>112</xdr:col>
      <xdr:colOff>38100</xdr:colOff>
      <xdr:row>76</xdr:row>
      <xdr:rowOff>132186</xdr:rowOff>
    </xdr:to>
    <xdr:sp macro="" textlink="">
      <xdr:nvSpPr>
        <xdr:cNvPr id="872" name="楕円 871"/>
        <xdr:cNvSpPr/>
      </xdr:nvSpPr>
      <xdr:spPr>
        <a:xfrm>
          <a:off x="21272500" y="130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148712</xdr:rowOff>
    </xdr:from>
    <xdr:ext cx="534377" cy="259045"/>
    <xdr:sp macro="" textlink="">
      <xdr:nvSpPr>
        <xdr:cNvPr id="873" name="テキスト ボックス 872"/>
        <xdr:cNvSpPr txBox="1"/>
      </xdr:nvSpPr>
      <xdr:spPr>
        <a:xfrm>
          <a:off x="21056111" y="128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26361</xdr:rowOff>
    </xdr:from>
    <xdr:to>
      <xdr:col>107</xdr:col>
      <xdr:colOff>101600</xdr:colOff>
      <xdr:row>76</xdr:row>
      <xdr:rowOff>127961</xdr:rowOff>
    </xdr:to>
    <xdr:sp macro="" textlink="">
      <xdr:nvSpPr>
        <xdr:cNvPr id="874" name="楕円 873"/>
        <xdr:cNvSpPr/>
      </xdr:nvSpPr>
      <xdr:spPr>
        <a:xfrm>
          <a:off x="20383500" y="130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144489</xdr:rowOff>
    </xdr:from>
    <xdr:ext cx="534377" cy="259045"/>
    <xdr:sp macro="" textlink="">
      <xdr:nvSpPr>
        <xdr:cNvPr id="875" name="テキスト ボックス 874"/>
        <xdr:cNvSpPr txBox="1"/>
      </xdr:nvSpPr>
      <xdr:spPr>
        <a:xfrm>
          <a:off x="20167111" y="1283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39370</xdr:rowOff>
    </xdr:from>
    <xdr:to>
      <xdr:col>102</xdr:col>
      <xdr:colOff>165100</xdr:colOff>
      <xdr:row>76</xdr:row>
      <xdr:rowOff>140970</xdr:rowOff>
    </xdr:to>
    <xdr:sp macro="" textlink="">
      <xdr:nvSpPr>
        <xdr:cNvPr id="876" name="楕円 875"/>
        <xdr:cNvSpPr/>
      </xdr:nvSpPr>
      <xdr:spPr>
        <a:xfrm>
          <a:off x="19494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157497</xdr:rowOff>
    </xdr:from>
    <xdr:ext cx="534377" cy="259045"/>
    <xdr:sp macro="" textlink="">
      <xdr:nvSpPr>
        <xdr:cNvPr id="877" name="テキスト ボックス 876"/>
        <xdr:cNvSpPr txBox="1"/>
      </xdr:nvSpPr>
      <xdr:spPr>
        <a:xfrm>
          <a:off x="19278111" y="128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52422</xdr:rowOff>
    </xdr:from>
    <xdr:to>
      <xdr:col>98</xdr:col>
      <xdr:colOff>38100</xdr:colOff>
      <xdr:row>76</xdr:row>
      <xdr:rowOff>154022</xdr:rowOff>
    </xdr:to>
    <xdr:sp macro="" textlink="">
      <xdr:nvSpPr>
        <xdr:cNvPr id="878" name="楕円 877"/>
        <xdr:cNvSpPr/>
      </xdr:nvSpPr>
      <xdr:spPr>
        <a:xfrm>
          <a:off x="18605500" y="130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170549</xdr:rowOff>
    </xdr:from>
    <xdr:ext cx="534377" cy="259045"/>
    <xdr:sp macro="" textlink="">
      <xdr:nvSpPr>
        <xdr:cNvPr id="879" name="テキスト ボックス 878"/>
        <xdr:cNvSpPr txBox="1"/>
      </xdr:nvSpPr>
      <xdr:spPr>
        <a:xfrm>
          <a:off x="18389111" y="128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類似団体と比較すると、人件費、補助費、維持補修費、公債費、扶助費が上回っており、普通建設事業費が下回っている。その他については概ね類似団体と同程度の数値となっている。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月豪雨等の対応により、災害復旧事業費が例年以上に大きくなっている。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たことで、類似団体と比較して大きく上回る結果となった。また、補助費については、病院事業や工業用水道事業、老人保健施設事業などの公営企業会計に対する負担金等により、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本町が豪雪地帯であるため冬季間の除排雪に多大な経費を要していることから、類似団体と比較して突出して数値が大きくなっている。扶助費については、高校生までの医療費無料化や、乳幼児の一時預かりなど福祉施策を充実させていることから類似団体と比較して上回っていることが考えられ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年度以降の大型プロジェクトに係る元金償還等の影響により、高止まりとなっている状況にあり類似団体と比較しても上回る結果となった。</a:t>
          </a:r>
        </a:p>
        <a:p>
          <a:r>
            <a:rPr kumimoji="1" lang="ja-JP" altLang="en-US" sz="1300">
              <a:latin typeface="ＭＳ Ｐゴシック" panose="020B0600070205080204" pitchFamily="50" charset="-128"/>
              <a:ea typeface="ＭＳ Ｐゴシック" panose="020B0600070205080204" pitchFamily="50" charset="-128"/>
            </a:rPr>
            <a:t>普通建設事業については、平成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年度の統合小学校完成以降新規事業を抑制するとともに、今後大規模事業が控えていることから類似団体と比較してやや下回っている。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6,737
6,686
737.56
8,145,833
7,619,919
516,545
4,425,297
7,019,855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69723</xdr:rowOff>
    </xdr:from>
    <xdr:to>
      <xdr:col>24</xdr:col>
      <xdr:colOff>63500</xdr:colOff>
      <xdr:row>34</xdr:row>
      <xdr:rowOff>75819</xdr:rowOff>
    </xdr:to>
    <xdr:cxnSp macro="">
      <xdr:nvCxnSpPr>
        <xdr:cNvPr id="61" name="直線コネクタ 60"/>
        <xdr:cNvCxnSpPr/>
      </xdr:nvCxnSpPr>
      <xdr:spPr>
        <a:xfrm>
          <a:off x="3797300" y="589902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69723</xdr:rowOff>
    </xdr:from>
    <xdr:to>
      <xdr:col>19</xdr:col>
      <xdr:colOff>177800</xdr:colOff>
      <xdr:row>34</xdr:row>
      <xdr:rowOff>103759</xdr:rowOff>
    </xdr:to>
    <xdr:cxnSp macro="">
      <xdr:nvCxnSpPr>
        <xdr:cNvPr id="64" name="直線コネクタ 63"/>
        <xdr:cNvCxnSpPr/>
      </xdr:nvCxnSpPr>
      <xdr:spPr>
        <a:xfrm flipV="1">
          <a:off x="2908300" y="5899023"/>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103759</xdr:rowOff>
    </xdr:from>
    <xdr:to>
      <xdr:col>15</xdr:col>
      <xdr:colOff>50800</xdr:colOff>
      <xdr:row>35</xdr:row>
      <xdr:rowOff>14986</xdr:rowOff>
    </xdr:to>
    <xdr:cxnSp macro="">
      <xdr:nvCxnSpPr>
        <xdr:cNvPr id="67" name="直線コネクタ 66"/>
        <xdr:cNvCxnSpPr/>
      </xdr:nvCxnSpPr>
      <xdr:spPr>
        <a:xfrm flipV="1">
          <a:off x="2019300" y="593305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14986</xdr:rowOff>
    </xdr:from>
    <xdr:to>
      <xdr:col>10</xdr:col>
      <xdr:colOff>114300</xdr:colOff>
      <xdr:row>35</xdr:row>
      <xdr:rowOff>47371</xdr:rowOff>
    </xdr:to>
    <xdr:cxnSp macro="">
      <xdr:nvCxnSpPr>
        <xdr:cNvPr id="70" name="直線コネクタ 69"/>
        <xdr:cNvCxnSpPr/>
      </xdr:nvCxnSpPr>
      <xdr:spPr>
        <a:xfrm flipV="1">
          <a:off x="1130300" y="601573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25019</xdr:rowOff>
    </xdr:from>
    <xdr:to>
      <xdr:col>24</xdr:col>
      <xdr:colOff>114300</xdr:colOff>
      <xdr:row>34</xdr:row>
      <xdr:rowOff>126619</xdr:rowOff>
    </xdr:to>
    <xdr:sp macro="" textlink="">
      <xdr:nvSpPr>
        <xdr:cNvPr id="80" name="楕円 79"/>
        <xdr:cNvSpPr/>
      </xdr:nvSpPr>
      <xdr:spPr>
        <a:xfrm>
          <a:off x="45847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47896</xdr:rowOff>
    </xdr:from>
    <xdr:ext cx="534377" cy="259045"/>
    <xdr:sp macro="" textlink="">
      <xdr:nvSpPr>
        <xdr:cNvPr id="81" name="議会費該当値テキスト"/>
        <xdr:cNvSpPr txBox="1"/>
      </xdr:nvSpPr>
      <xdr:spPr>
        <a:xfrm>
          <a:off x="4686300" y="570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18923</xdr:rowOff>
    </xdr:from>
    <xdr:to>
      <xdr:col>20</xdr:col>
      <xdr:colOff>38100</xdr:colOff>
      <xdr:row>34</xdr:row>
      <xdr:rowOff>120523</xdr:rowOff>
    </xdr:to>
    <xdr:sp macro="" textlink="">
      <xdr:nvSpPr>
        <xdr:cNvPr id="82" name="楕円 81"/>
        <xdr:cNvSpPr/>
      </xdr:nvSpPr>
      <xdr:spPr>
        <a:xfrm>
          <a:off x="3746500" y="58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137050</xdr:rowOff>
    </xdr:from>
    <xdr:ext cx="534377" cy="259045"/>
    <xdr:sp macro="" textlink="">
      <xdr:nvSpPr>
        <xdr:cNvPr id="83" name="テキスト ボックス 82"/>
        <xdr:cNvSpPr txBox="1"/>
      </xdr:nvSpPr>
      <xdr:spPr>
        <a:xfrm>
          <a:off x="3530111" y="56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52959</xdr:rowOff>
    </xdr:from>
    <xdr:to>
      <xdr:col>15</xdr:col>
      <xdr:colOff>101600</xdr:colOff>
      <xdr:row>34</xdr:row>
      <xdr:rowOff>154559</xdr:rowOff>
    </xdr:to>
    <xdr:sp macro="" textlink="">
      <xdr:nvSpPr>
        <xdr:cNvPr id="84" name="楕円 83"/>
        <xdr:cNvSpPr/>
      </xdr:nvSpPr>
      <xdr:spPr>
        <a:xfrm>
          <a:off x="2857500" y="5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171086</xdr:rowOff>
    </xdr:from>
    <xdr:ext cx="534377" cy="259045"/>
    <xdr:sp macro="" textlink="">
      <xdr:nvSpPr>
        <xdr:cNvPr id="85" name="テキスト ボックス 84"/>
        <xdr:cNvSpPr txBox="1"/>
      </xdr:nvSpPr>
      <xdr:spPr>
        <a:xfrm>
          <a:off x="2641111" y="56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135636</xdr:rowOff>
    </xdr:from>
    <xdr:to>
      <xdr:col>10</xdr:col>
      <xdr:colOff>165100</xdr:colOff>
      <xdr:row>35</xdr:row>
      <xdr:rowOff>65786</xdr:rowOff>
    </xdr:to>
    <xdr:sp macro="" textlink="">
      <xdr:nvSpPr>
        <xdr:cNvPr id="86" name="楕円 85"/>
        <xdr:cNvSpPr/>
      </xdr:nvSpPr>
      <xdr:spPr>
        <a:xfrm>
          <a:off x="19685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82313</xdr:rowOff>
    </xdr:from>
    <xdr:ext cx="534377" cy="259045"/>
    <xdr:sp macro="" textlink="">
      <xdr:nvSpPr>
        <xdr:cNvPr id="87" name="テキスト ボックス 86"/>
        <xdr:cNvSpPr txBox="1"/>
      </xdr:nvSpPr>
      <xdr:spPr>
        <a:xfrm>
          <a:off x="1752111" y="57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168021</xdr:rowOff>
    </xdr:from>
    <xdr:to>
      <xdr:col>6</xdr:col>
      <xdr:colOff>38100</xdr:colOff>
      <xdr:row>35</xdr:row>
      <xdr:rowOff>98171</xdr:rowOff>
    </xdr:to>
    <xdr:sp macro="" textlink="">
      <xdr:nvSpPr>
        <xdr:cNvPr id="88" name="楕円 87"/>
        <xdr:cNvSpPr/>
      </xdr:nvSpPr>
      <xdr:spPr>
        <a:xfrm>
          <a:off x="10795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114698</xdr:rowOff>
    </xdr:from>
    <xdr:ext cx="534377" cy="259045"/>
    <xdr:sp macro="" textlink="">
      <xdr:nvSpPr>
        <xdr:cNvPr id="89" name="テキスト ボックス 88"/>
        <xdr:cNvSpPr txBox="1"/>
      </xdr:nvSpPr>
      <xdr:spPr>
        <a:xfrm>
          <a:off x="863111" y="57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41829</xdr:rowOff>
    </xdr:from>
    <xdr:to>
      <xdr:col>24</xdr:col>
      <xdr:colOff>63500</xdr:colOff>
      <xdr:row>58</xdr:row>
      <xdr:rowOff>57851</xdr:rowOff>
    </xdr:to>
    <xdr:cxnSp macro="">
      <xdr:nvCxnSpPr>
        <xdr:cNvPr id="116" name="直線コネクタ 115"/>
        <xdr:cNvCxnSpPr/>
      </xdr:nvCxnSpPr>
      <xdr:spPr>
        <a:xfrm flipV="1">
          <a:off x="3797300" y="9985929"/>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52960</xdr:rowOff>
    </xdr:from>
    <xdr:to>
      <xdr:col>19</xdr:col>
      <xdr:colOff>177800</xdr:colOff>
      <xdr:row>58</xdr:row>
      <xdr:rowOff>57851</xdr:rowOff>
    </xdr:to>
    <xdr:cxnSp macro="">
      <xdr:nvCxnSpPr>
        <xdr:cNvPr id="119" name="直線コネクタ 118"/>
        <xdr:cNvCxnSpPr/>
      </xdr:nvCxnSpPr>
      <xdr:spPr>
        <a:xfrm>
          <a:off x="2908300" y="999706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19444</xdr:rowOff>
    </xdr:from>
    <xdr:to>
      <xdr:col>15</xdr:col>
      <xdr:colOff>50800</xdr:colOff>
      <xdr:row>58</xdr:row>
      <xdr:rowOff>52960</xdr:rowOff>
    </xdr:to>
    <xdr:cxnSp macro="">
      <xdr:nvCxnSpPr>
        <xdr:cNvPr id="122" name="直線コネクタ 121"/>
        <xdr:cNvCxnSpPr/>
      </xdr:nvCxnSpPr>
      <xdr:spPr>
        <a:xfrm>
          <a:off x="2019300" y="9963544"/>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19444</xdr:rowOff>
    </xdr:from>
    <xdr:to>
      <xdr:col>10</xdr:col>
      <xdr:colOff>114300</xdr:colOff>
      <xdr:row>58</xdr:row>
      <xdr:rowOff>66740</xdr:rowOff>
    </xdr:to>
    <xdr:cxnSp macro="">
      <xdr:nvCxnSpPr>
        <xdr:cNvPr id="125" name="直線コネクタ 124"/>
        <xdr:cNvCxnSpPr/>
      </xdr:nvCxnSpPr>
      <xdr:spPr>
        <a:xfrm flipV="1">
          <a:off x="1130300" y="9963544"/>
          <a:ext cx="889000" cy="4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162479</xdr:rowOff>
    </xdr:from>
    <xdr:to>
      <xdr:col>24</xdr:col>
      <xdr:colOff>114300</xdr:colOff>
      <xdr:row>58</xdr:row>
      <xdr:rowOff>92629</xdr:rowOff>
    </xdr:to>
    <xdr:sp macro="" textlink="">
      <xdr:nvSpPr>
        <xdr:cNvPr id="135" name="楕円 134"/>
        <xdr:cNvSpPr/>
      </xdr:nvSpPr>
      <xdr:spPr>
        <a:xfrm>
          <a:off x="4584700" y="99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121856</xdr:rowOff>
    </xdr:from>
    <xdr:ext cx="599010" cy="259045"/>
    <xdr:sp macro="" textlink="">
      <xdr:nvSpPr>
        <xdr:cNvPr id="136" name="総務費該当値テキスト"/>
        <xdr:cNvSpPr txBox="1"/>
      </xdr:nvSpPr>
      <xdr:spPr>
        <a:xfrm>
          <a:off x="4686300" y="972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7051</xdr:rowOff>
    </xdr:from>
    <xdr:to>
      <xdr:col>20</xdr:col>
      <xdr:colOff>38100</xdr:colOff>
      <xdr:row>58</xdr:row>
      <xdr:rowOff>108651</xdr:rowOff>
    </xdr:to>
    <xdr:sp macro="" textlink="">
      <xdr:nvSpPr>
        <xdr:cNvPr id="137" name="楕円 136"/>
        <xdr:cNvSpPr/>
      </xdr:nvSpPr>
      <xdr:spPr>
        <a:xfrm>
          <a:off x="3746500" y="99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99778</xdr:rowOff>
    </xdr:from>
    <xdr:ext cx="599010" cy="259045"/>
    <xdr:sp macro="" textlink="">
      <xdr:nvSpPr>
        <xdr:cNvPr id="138" name="テキスト ボックス 137"/>
        <xdr:cNvSpPr txBox="1"/>
      </xdr:nvSpPr>
      <xdr:spPr>
        <a:xfrm>
          <a:off x="3497795" y="100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2160</xdr:rowOff>
    </xdr:from>
    <xdr:to>
      <xdr:col>15</xdr:col>
      <xdr:colOff>101600</xdr:colOff>
      <xdr:row>58</xdr:row>
      <xdr:rowOff>103760</xdr:rowOff>
    </xdr:to>
    <xdr:sp macro="" textlink="">
      <xdr:nvSpPr>
        <xdr:cNvPr id="139" name="楕円 138"/>
        <xdr:cNvSpPr/>
      </xdr:nvSpPr>
      <xdr:spPr>
        <a:xfrm>
          <a:off x="2857500" y="99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94887</xdr:rowOff>
    </xdr:from>
    <xdr:ext cx="599010" cy="259045"/>
    <xdr:sp macro="" textlink="">
      <xdr:nvSpPr>
        <xdr:cNvPr id="140" name="テキスト ボックス 139"/>
        <xdr:cNvSpPr txBox="1"/>
      </xdr:nvSpPr>
      <xdr:spPr>
        <a:xfrm>
          <a:off x="2608795" y="100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140094</xdr:rowOff>
    </xdr:from>
    <xdr:to>
      <xdr:col>10</xdr:col>
      <xdr:colOff>165100</xdr:colOff>
      <xdr:row>58</xdr:row>
      <xdr:rowOff>70244</xdr:rowOff>
    </xdr:to>
    <xdr:sp macro="" textlink="">
      <xdr:nvSpPr>
        <xdr:cNvPr id="141" name="楕円 140"/>
        <xdr:cNvSpPr/>
      </xdr:nvSpPr>
      <xdr:spPr>
        <a:xfrm>
          <a:off x="1968500" y="99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86771</xdr:rowOff>
    </xdr:from>
    <xdr:ext cx="599010" cy="259045"/>
    <xdr:sp macro="" textlink="">
      <xdr:nvSpPr>
        <xdr:cNvPr id="142" name="テキスト ボックス 141"/>
        <xdr:cNvSpPr txBox="1"/>
      </xdr:nvSpPr>
      <xdr:spPr>
        <a:xfrm>
          <a:off x="1719795" y="96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15940</xdr:rowOff>
    </xdr:from>
    <xdr:to>
      <xdr:col>6</xdr:col>
      <xdr:colOff>38100</xdr:colOff>
      <xdr:row>58</xdr:row>
      <xdr:rowOff>117540</xdr:rowOff>
    </xdr:to>
    <xdr:sp macro="" textlink="">
      <xdr:nvSpPr>
        <xdr:cNvPr id="143" name="楕円 142"/>
        <xdr:cNvSpPr/>
      </xdr:nvSpPr>
      <xdr:spPr>
        <a:xfrm>
          <a:off x="1079500" y="99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134067</xdr:rowOff>
    </xdr:from>
    <xdr:ext cx="599010" cy="259045"/>
    <xdr:sp macro="" textlink="">
      <xdr:nvSpPr>
        <xdr:cNvPr id="144" name="テキスト ボックス 143"/>
        <xdr:cNvSpPr txBox="1"/>
      </xdr:nvSpPr>
      <xdr:spPr>
        <a:xfrm>
          <a:off x="830795" y="9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125584</xdr:rowOff>
    </xdr:from>
    <xdr:to>
      <xdr:col>24</xdr:col>
      <xdr:colOff>63500</xdr:colOff>
      <xdr:row>75</xdr:row>
      <xdr:rowOff>15691</xdr:rowOff>
    </xdr:to>
    <xdr:cxnSp macro="">
      <xdr:nvCxnSpPr>
        <xdr:cNvPr id="170" name="直線コネクタ 169"/>
        <xdr:cNvCxnSpPr/>
      </xdr:nvCxnSpPr>
      <xdr:spPr>
        <a:xfrm flipV="1">
          <a:off x="3797300" y="12812884"/>
          <a:ext cx="8382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127058</xdr:rowOff>
    </xdr:from>
    <xdr:to>
      <xdr:col>19</xdr:col>
      <xdr:colOff>177800</xdr:colOff>
      <xdr:row>75</xdr:row>
      <xdr:rowOff>15691</xdr:rowOff>
    </xdr:to>
    <xdr:cxnSp macro="">
      <xdr:nvCxnSpPr>
        <xdr:cNvPr id="173" name="直線コネクタ 172"/>
        <xdr:cNvCxnSpPr/>
      </xdr:nvCxnSpPr>
      <xdr:spPr>
        <a:xfrm>
          <a:off x="2908300" y="12814358"/>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127058</xdr:rowOff>
    </xdr:from>
    <xdr:to>
      <xdr:col>15</xdr:col>
      <xdr:colOff>50800</xdr:colOff>
      <xdr:row>75</xdr:row>
      <xdr:rowOff>99947</xdr:rowOff>
    </xdr:to>
    <xdr:cxnSp macro="">
      <xdr:nvCxnSpPr>
        <xdr:cNvPr id="176" name="直線コネクタ 175"/>
        <xdr:cNvCxnSpPr/>
      </xdr:nvCxnSpPr>
      <xdr:spPr>
        <a:xfrm flipV="1">
          <a:off x="2019300" y="12814358"/>
          <a:ext cx="8890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99947</xdr:rowOff>
    </xdr:from>
    <xdr:to>
      <xdr:col>10</xdr:col>
      <xdr:colOff>114300</xdr:colOff>
      <xdr:row>75</xdr:row>
      <xdr:rowOff>144101</xdr:rowOff>
    </xdr:to>
    <xdr:cxnSp macro="">
      <xdr:nvCxnSpPr>
        <xdr:cNvPr id="179" name="直線コネクタ 178"/>
        <xdr:cNvCxnSpPr/>
      </xdr:nvCxnSpPr>
      <xdr:spPr>
        <a:xfrm flipV="1">
          <a:off x="1130300" y="12958697"/>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74784</xdr:rowOff>
    </xdr:from>
    <xdr:to>
      <xdr:col>24</xdr:col>
      <xdr:colOff>114300</xdr:colOff>
      <xdr:row>75</xdr:row>
      <xdr:rowOff>4934</xdr:rowOff>
    </xdr:to>
    <xdr:sp macro="" textlink="">
      <xdr:nvSpPr>
        <xdr:cNvPr id="189" name="楕円 188"/>
        <xdr:cNvSpPr/>
      </xdr:nvSpPr>
      <xdr:spPr>
        <a:xfrm>
          <a:off x="4584700" y="127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97661</xdr:rowOff>
    </xdr:from>
    <xdr:ext cx="599010" cy="259045"/>
    <xdr:sp macro="" textlink="">
      <xdr:nvSpPr>
        <xdr:cNvPr id="190" name="民生費該当値テキスト"/>
        <xdr:cNvSpPr txBox="1"/>
      </xdr:nvSpPr>
      <xdr:spPr>
        <a:xfrm>
          <a:off x="4686300" y="1261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136341</xdr:rowOff>
    </xdr:from>
    <xdr:to>
      <xdr:col>20</xdr:col>
      <xdr:colOff>38100</xdr:colOff>
      <xdr:row>75</xdr:row>
      <xdr:rowOff>66491</xdr:rowOff>
    </xdr:to>
    <xdr:sp macro="" textlink="">
      <xdr:nvSpPr>
        <xdr:cNvPr id="191" name="楕円 190"/>
        <xdr:cNvSpPr/>
      </xdr:nvSpPr>
      <xdr:spPr>
        <a:xfrm>
          <a:off x="3746500" y="128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83018</xdr:rowOff>
    </xdr:from>
    <xdr:ext cx="599010" cy="259045"/>
    <xdr:sp macro="" textlink="">
      <xdr:nvSpPr>
        <xdr:cNvPr id="192" name="テキスト ボックス 191"/>
        <xdr:cNvSpPr txBox="1"/>
      </xdr:nvSpPr>
      <xdr:spPr>
        <a:xfrm>
          <a:off x="3497795" y="125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76258</xdr:rowOff>
    </xdr:from>
    <xdr:to>
      <xdr:col>15</xdr:col>
      <xdr:colOff>101600</xdr:colOff>
      <xdr:row>75</xdr:row>
      <xdr:rowOff>6408</xdr:rowOff>
    </xdr:to>
    <xdr:sp macro="" textlink="">
      <xdr:nvSpPr>
        <xdr:cNvPr id="193" name="楕円 192"/>
        <xdr:cNvSpPr/>
      </xdr:nvSpPr>
      <xdr:spPr>
        <a:xfrm>
          <a:off x="2857500" y="127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22935</xdr:rowOff>
    </xdr:from>
    <xdr:ext cx="599010" cy="259045"/>
    <xdr:sp macro="" textlink="">
      <xdr:nvSpPr>
        <xdr:cNvPr id="194" name="テキスト ボックス 193"/>
        <xdr:cNvSpPr txBox="1"/>
      </xdr:nvSpPr>
      <xdr:spPr>
        <a:xfrm>
          <a:off x="2608795" y="1253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49147</xdr:rowOff>
    </xdr:from>
    <xdr:to>
      <xdr:col>10</xdr:col>
      <xdr:colOff>165100</xdr:colOff>
      <xdr:row>75</xdr:row>
      <xdr:rowOff>150747</xdr:rowOff>
    </xdr:to>
    <xdr:sp macro="" textlink="">
      <xdr:nvSpPr>
        <xdr:cNvPr id="195" name="楕円 194"/>
        <xdr:cNvSpPr/>
      </xdr:nvSpPr>
      <xdr:spPr>
        <a:xfrm>
          <a:off x="1968500" y="12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167274</xdr:rowOff>
    </xdr:from>
    <xdr:ext cx="599010" cy="259045"/>
    <xdr:sp macro="" textlink="">
      <xdr:nvSpPr>
        <xdr:cNvPr id="196" name="テキスト ボックス 195"/>
        <xdr:cNvSpPr txBox="1"/>
      </xdr:nvSpPr>
      <xdr:spPr>
        <a:xfrm>
          <a:off x="1719795" y="126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93301</xdr:rowOff>
    </xdr:from>
    <xdr:to>
      <xdr:col>6</xdr:col>
      <xdr:colOff>38100</xdr:colOff>
      <xdr:row>76</xdr:row>
      <xdr:rowOff>23450</xdr:rowOff>
    </xdr:to>
    <xdr:sp macro="" textlink="">
      <xdr:nvSpPr>
        <xdr:cNvPr id="197" name="楕円 196"/>
        <xdr:cNvSpPr/>
      </xdr:nvSpPr>
      <xdr:spPr>
        <a:xfrm>
          <a:off x="1079500" y="12952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39978</xdr:rowOff>
    </xdr:from>
    <xdr:ext cx="599010" cy="259045"/>
    <xdr:sp macro="" textlink="">
      <xdr:nvSpPr>
        <xdr:cNvPr id="198" name="テキスト ボックス 197"/>
        <xdr:cNvSpPr txBox="1"/>
      </xdr:nvSpPr>
      <xdr:spPr>
        <a:xfrm>
          <a:off x="830795" y="1272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64940</xdr:rowOff>
    </xdr:from>
    <xdr:to>
      <xdr:col>24</xdr:col>
      <xdr:colOff>63500</xdr:colOff>
      <xdr:row>94</xdr:row>
      <xdr:rowOff>141255</xdr:rowOff>
    </xdr:to>
    <xdr:cxnSp macro="">
      <xdr:nvCxnSpPr>
        <xdr:cNvPr id="227" name="直線コネクタ 226"/>
        <xdr:cNvCxnSpPr/>
      </xdr:nvCxnSpPr>
      <xdr:spPr>
        <a:xfrm flipV="1">
          <a:off x="3797300" y="16181240"/>
          <a:ext cx="8382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141255</xdr:rowOff>
    </xdr:from>
    <xdr:to>
      <xdr:col>19</xdr:col>
      <xdr:colOff>177800</xdr:colOff>
      <xdr:row>95</xdr:row>
      <xdr:rowOff>18123</xdr:rowOff>
    </xdr:to>
    <xdr:cxnSp macro="">
      <xdr:nvCxnSpPr>
        <xdr:cNvPr id="230" name="直線コネクタ 229"/>
        <xdr:cNvCxnSpPr/>
      </xdr:nvCxnSpPr>
      <xdr:spPr>
        <a:xfrm flipV="1">
          <a:off x="2908300" y="16257555"/>
          <a:ext cx="8890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18123</xdr:rowOff>
    </xdr:from>
    <xdr:to>
      <xdr:col>15</xdr:col>
      <xdr:colOff>50800</xdr:colOff>
      <xdr:row>95</xdr:row>
      <xdr:rowOff>79426</xdr:rowOff>
    </xdr:to>
    <xdr:cxnSp macro="">
      <xdr:nvCxnSpPr>
        <xdr:cNvPr id="233" name="直線コネクタ 232"/>
        <xdr:cNvCxnSpPr/>
      </xdr:nvCxnSpPr>
      <xdr:spPr>
        <a:xfrm flipV="1">
          <a:off x="2019300" y="1630587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79426</xdr:rowOff>
    </xdr:from>
    <xdr:to>
      <xdr:col>10</xdr:col>
      <xdr:colOff>114300</xdr:colOff>
      <xdr:row>95</xdr:row>
      <xdr:rowOff>100837</xdr:rowOff>
    </xdr:to>
    <xdr:cxnSp macro="">
      <xdr:nvCxnSpPr>
        <xdr:cNvPr id="236" name="直線コネクタ 235"/>
        <xdr:cNvCxnSpPr/>
      </xdr:nvCxnSpPr>
      <xdr:spPr>
        <a:xfrm flipV="1">
          <a:off x="1130300" y="16367176"/>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14140</xdr:rowOff>
    </xdr:from>
    <xdr:to>
      <xdr:col>24</xdr:col>
      <xdr:colOff>114300</xdr:colOff>
      <xdr:row>94</xdr:row>
      <xdr:rowOff>115740</xdr:rowOff>
    </xdr:to>
    <xdr:sp macro="" textlink="">
      <xdr:nvSpPr>
        <xdr:cNvPr id="246" name="楕円 245"/>
        <xdr:cNvSpPr/>
      </xdr:nvSpPr>
      <xdr:spPr>
        <a:xfrm>
          <a:off x="4584700" y="161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37017</xdr:rowOff>
    </xdr:from>
    <xdr:ext cx="599010" cy="259045"/>
    <xdr:sp macro="" textlink="">
      <xdr:nvSpPr>
        <xdr:cNvPr id="247" name="衛生費該当値テキスト"/>
        <xdr:cNvSpPr txBox="1"/>
      </xdr:nvSpPr>
      <xdr:spPr>
        <a:xfrm>
          <a:off x="4686300" y="159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90455</xdr:rowOff>
    </xdr:from>
    <xdr:to>
      <xdr:col>20</xdr:col>
      <xdr:colOff>38100</xdr:colOff>
      <xdr:row>95</xdr:row>
      <xdr:rowOff>20605</xdr:rowOff>
    </xdr:to>
    <xdr:sp macro="" textlink="">
      <xdr:nvSpPr>
        <xdr:cNvPr id="248" name="楕円 247"/>
        <xdr:cNvSpPr/>
      </xdr:nvSpPr>
      <xdr:spPr>
        <a:xfrm>
          <a:off x="3746500" y="162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37132</xdr:rowOff>
    </xdr:from>
    <xdr:ext cx="534377" cy="259045"/>
    <xdr:sp macro="" textlink="">
      <xdr:nvSpPr>
        <xdr:cNvPr id="249" name="テキスト ボックス 248"/>
        <xdr:cNvSpPr txBox="1"/>
      </xdr:nvSpPr>
      <xdr:spPr>
        <a:xfrm>
          <a:off x="3530111" y="159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138773</xdr:rowOff>
    </xdr:from>
    <xdr:to>
      <xdr:col>15</xdr:col>
      <xdr:colOff>101600</xdr:colOff>
      <xdr:row>95</xdr:row>
      <xdr:rowOff>68923</xdr:rowOff>
    </xdr:to>
    <xdr:sp macro="" textlink="">
      <xdr:nvSpPr>
        <xdr:cNvPr id="250" name="楕円 249"/>
        <xdr:cNvSpPr/>
      </xdr:nvSpPr>
      <xdr:spPr>
        <a:xfrm>
          <a:off x="28575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85450</xdr:rowOff>
    </xdr:from>
    <xdr:ext cx="534377" cy="259045"/>
    <xdr:sp macro="" textlink="">
      <xdr:nvSpPr>
        <xdr:cNvPr id="251" name="テキスト ボックス 250"/>
        <xdr:cNvSpPr txBox="1"/>
      </xdr:nvSpPr>
      <xdr:spPr>
        <a:xfrm>
          <a:off x="2641111" y="16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28626</xdr:rowOff>
    </xdr:from>
    <xdr:to>
      <xdr:col>10</xdr:col>
      <xdr:colOff>165100</xdr:colOff>
      <xdr:row>95</xdr:row>
      <xdr:rowOff>130226</xdr:rowOff>
    </xdr:to>
    <xdr:sp macro="" textlink="">
      <xdr:nvSpPr>
        <xdr:cNvPr id="252" name="楕円 251"/>
        <xdr:cNvSpPr/>
      </xdr:nvSpPr>
      <xdr:spPr>
        <a:xfrm>
          <a:off x="1968500" y="163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146753</xdr:rowOff>
    </xdr:from>
    <xdr:ext cx="534377" cy="259045"/>
    <xdr:sp macro="" textlink="">
      <xdr:nvSpPr>
        <xdr:cNvPr id="253" name="テキスト ボックス 252"/>
        <xdr:cNvSpPr txBox="1"/>
      </xdr:nvSpPr>
      <xdr:spPr>
        <a:xfrm>
          <a:off x="1752111" y="16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50037</xdr:rowOff>
    </xdr:from>
    <xdr:to>
      <xdr:col>6</xdr:col>
      <xdr:colOff>38100</xdr:colOff>
      <xdr:row>95</xdr:row>
      <xdr:rowOff>151637</xdr:rowOff>
    </xdr:to>
    <xdr:sp macro="" textlink="">
      <xdr:nvSpPr>
        <xdr:cNvPr id="254" name="楕円 253"/>
        <xdr:cNvSpPr/>
      </xdr:nvSpPr>
      <xdr:spPr>
        <a:xfrm>
          <a:off x="1079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168164</xdr:rowOff>
    </xdr:from>
    <xdr:ext cx="534377" cy="259045"/>
    <xdr:sp macro="" textlink="">
      <xdr:nvSpPr>
        <xdr:cNvPr id="255" name="テキスト ボックス 254"/>
        <xdr:cNvSpPr txBox="1"/>
      </xdr:nvSpPr>
      <xdr:spPr>
        <a:xfrm>
          <a:off x="863111" y="16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157531</xdr:rowOff>
    </xdr:from>
    <xdr:to>
      <xdr:col>55</xdr:col>
      <xdr:colOff>0</xdr:colOff>
      <xdr:row>36</xdr:row>
      <xdr:rowOff>168046</xdr:rowOff>
    </xdr:to>
    <xdr:cxnSp macro="">
      <xdr:nvCxnSpPr>
        <xdr:cNvPr id="282" name="直線コネクタ 281"/>
        <xdr:cNvCxnSpPr/>
      </xdr:nvCxnSpPr>
      <xdr:spPr>
        <a:xfrm flipV="1">
          <a:off x="9639300" y="632973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111811</xdr:rowOff>
    </xdr:from>
    <xdr:to>
      <xdr:col>50</xdr:col>
      <xdr:colOff>114300</xdr:colOff>
      <xdr:row>36</xdr:row>
      <xdr:rowOff>168046</xdr:rowOff>
    </xdr:to>
    <xdr:cxnSp macro="">
      <xdr:nvCxnSpPr>
        <xdr:cNvPr id="285" name="直線コネクタ 284"/>
        <xdr:cNvCxnSpPr/>
      </xdr:nvCxnSpPr>
      <xdr:spPr>
        <a:xfrm>
          <a:off x="8750300" y="6284011"/>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15342</xdr:rowOff>
    </xdr:from>
    <xdr:to>
      <xdr:col>45</xdr:col>
      <xdr:colOff>177800</xdr:colOff>
      <xdr:row>36</xdr:row>
      <xdr:rowOff>111811</xdr:rowOff>
    </xdr:to>
    <xdr:cxnSp macro="">
      <xdr:nvCxnSpPr>
        <xdr:cNvPr id="288" name="直線コネクタ 287"/>
        <xdr:cNvCxnSpPr/>
      </xdr:nvCxnSpPr>
      <xdr:spPr>
        <a:xfrm>
          <a:off x="7861300" y="618754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15342</xdr:rowOff>
    </xdr:from>
    <xdr:to>
      <xdr:col>41</xdr:col>
      <xdr:colOff>50800</xdr:colOff>
      <xdr:row>36</xdr:row>
      <xdr:rowOff>15799</xdr:rowOff>
    </xdr:to>
    <xdr:cxnSp macro="">
      <xdr:nvCxnSpPr>
        <xdr:cNvPr id="291" name="直線コネクタ 290"/>
        <xdr:cNvCxnSpPr/>
      </xdr:nvCxnSpPr>
      <xdr:spPr>
        <a:xfrm flipV="1">
          <a:off x="6972300" y="61875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106731</xdr:rowOff>
    </xdr:from>
    <xdr:to>
      <xdr:col>55</xdr:col>
      <xdr:colOff>50800</xdr:colOff>
      <xdr:row>37</xdr:row>
      <xdr:rowOff>36881</xdr:rowOff>
    </xdr:to>
    <xdr:sp macro="" textlink="">
      <xdr:nvSpPr>
        <xdr:cNvPr id="301" name="楕円 300"/>
        <xdr:cNvSpPr/>
      </xdr:nvSpPr>
      <xdr:spPr>
        <a:xfrm>
          <a:off x="104267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129608</xdr:rowOff>
    </xdr:from>
    <xdr:ext cx="378565" cy="259045"/>
    <xdr:sp macro="" textlink="">
      <xdr:nvSpPr>
        <xdr:cNvPr id="302" name="労働費該当値テキスト"/>
        <xdr:cNvSpPr txBox="1"/>
      </xdr:nvSpPr>
      <xdr:spPr>
        <a:xfrm>
          <a:off x="10528300" y="61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117246</xdr:rowOff>
    </xdr:from>
    <xdr:to>
      <xdr:col>50</xdr:col>
      <xdr:colOff>165100</xdr:colOff>
      <xdr:row>37</xdr:row>
      <xdr:rowOff>47396</xdr:rowOff>
    </xdr:to>
    <xdr:sp macro="" textlink="">
      <xdr:nvSpPr>
        <xdr:cNvPr id="303" name="楕円 302"/>
        <xdr:cNvSpPr/>
      </xdr:nvSpPr>
      <xdr:spPr>
        <a:xfrm>
          <a:off x="9588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304" name="テキスト ボックス 303"/>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61011</xdr:rowOff>
    </xdr:from>
    <xdr:to>
      <xdr:col>46</xdr:col>
      <xdr:colOff>38100</xdr:colOff>
      <xdr:row>36</xdr:row>
      <xdr:rowOff>162611</xdr:rowOff>
    </xdr:to>
    <xdr:sp macro="" textlink="">
      <xdr:nvSpPr>
        <xdr:cNvPr id="305" name="楕円 304"/>
        <xdr:cNvSpPr/>
      </xdr:nvSpPr>
      <xdr:spPr>
        <a:xfrm>
          <a:off x="869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7688</xdr:rowOff>
    </xdr:from>
    <xdr:ext cx="378565" cy="259045"/>
    <xdr:sp macro="" textlink="">
      <xdr:nvSpPr>
        <xdr:cNvPr id="306" name="テキスト ボックス 305"/>
        <xdr:cNvSpPr txBox="1"/>
      </xdr:nvSpPr>
      <xdr:spPr>
        <a:xfrm>
          <a:off x="8561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135992</xdr:rowOff>
    </xdr:from>
    <xdr:to>
      <xdr:col>41</xdr:col>
      <xdr:colOff>101600</xdr:colOff>
      <xdr:row>36</xdr:row>
      <xdr:rowOff>66142</xdr:rowOff>
    </xdr:to>
    <xdr:sp macro="" textlink="">
      <xdr:nvSpPr>
        <xdr:cNvPr id="307" name="楕円 306"/>
        <xdr:cNvSpPr/>
      </xdr:nvSpPr>
      <xdr:spPr>
        <a:xfrm>
          <a:off x="7810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82669</xdr:rowOff>
    </xdr:from>
    <xdr:ext cx="469744" cy="259045"/>
    <xdr:sp macro="" textlink="">
      <xdr:nvSpPr>
        <xdr:cNvPr id="308" name="テキスト ボックス 307"/>
        <xdr:cNvSpPr txBox="1"/>
      </xdr:nvSpPr>
      <xdr:spPr>
        <a:xfrm>
          <a:off x="7626428" y="59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09" name="楕円 308"/>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83126</xdr:rowOff>
    </xdr:from>
    <xdr:ext cx="469744" cy="259045"/>
    <xdr:sp macro="" textlink="">
      <xdr:nvSpPr>
        <xdr:cNvPr id="310" name="テキスト ボックス 309"/>
        <xdr:cNvSpPr txBox="1"/>
      </xdr:nvSpPr>
      <xdr:spPr>
        <a:xfrm>
          <a:off x="6737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45882</xdr:rowOff>
    </xdr:from>
    <xdr:to>
      <xdr:col>55</xdr:col>
      <xdr:colOff>0</xdr:colOff>
      <xdr:row>57</xdr:row>
      <xdr:rowOff>98880</xdr:rowOff>
    </xdr:to>
    <xdr:cxnSp macro="">
      <xdr:nvCxnSpPr>
        <xdr:cNvPr id="339" name="直線コネクタ 338"/>
        <xdr:cNvCxnSpPr/>
      </xdr:nvCxnSpPr>
      <xdr:spPr>
        <a:xfrm flipV="1">
          <a:off x="9639300" y="9818532"/>
          <a:ext cx="8382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98880</xdr:rowOff>
    </xdr:from>
    <xdr:to>
      <xdr:col>50</xdr:col>
      <xdr:colOff>114300</xdr:colOff>
      <xdr:row>57</xdr:row>
      <xdr:rowOff>118471</xdr:rowOff>
    </xdr:to>
    <xdr:cxnSp macro="">
      <xdr:nvCxnSpPr>
        <xdr:cNvPr id="342" name="直線コネクタ 341"/>
        <xdr:cNvCxnSpPr/>
      </xdr:nvCxnSpPr>
      <xdr:spPr>
        <a:xfrm flipV="1">
          <a:off x="8750300" y="9871530"/>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118471</xdr:rowOff>
    </xdr:from>
    <xdr:to>
      <xdr:col>45</xdr:col>
      <xdr:colOff>177800</xdr:colOff>
      <xdr:row>57</xdr:row>
      <xdr:rowOff>120749</xdr:rowOff>
    </xdr:to>
    <xdr:cxnSp macro="">
      <xdr:nvCxnSpPr>
        <xdr:cNvPr id="345" name="直線コネクタ 344"/>
        <xdr:cNvCxnSpPr/>
      </xdr:nvCxnSpPr>
      <xdr:spPr>
        <a:xfrm flipV="1">
          <a:off x="7861300" y="9891121"/>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120749</xdr:rowOff>
    </xdr:from>
    <xdr:to>
      <xdr:col>41</xdr:col>
      <xdr:colOff>50800</xdr:colOff>
      <xdr:row>58</xdr:row>
      <xdr:rowOff>3690</xdr:rowOff>
    </xdr:to>
    <xdr:cxnSp macro="">
      <xdr:nvCxnSpPr>
        <xdr:cNvPr id="348" name="直線コネクタ 347"/>
        <xdr:cNvCxnSpPr/>
      </xdr:nvCxnSpPr>
      <xdr:spPr>
        <a:xfrm flipV="1">
          <a:off x="6972300" y="9893399"/>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166532</xdr:rowOff>
    </xdr:from>
    <xdr:to>
      <xdr:col>55</xdr:col>
      <xdr:colOff>50800</xdr:colOff>
      <xdr:row>57</xdr:row>
      <xdr:rowOff>96682</xdr:rowOff>
    </xdr:to>
    <xdr:sp macro="" textlink="">
      <xdr:nvSpPr>
        <xdr:cNvPr id="358" name="楕円 357"/>
        <xdr:cNvSpPr/>
      </xdr:nvSpPr>
      <xdr:spPr>
        <a:xfrm>
          <a:off x="104267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144959</xdr:rowOff>
    </xdr:from>
    <xdr:ext cx="534377" cy="259045"/>
    <xdr:sp macro="" textlink="">
      <xdr:nvSpPr>
        <xdr:cNvPr id="359" name="農林水産業費該当値テキスト"/>
        <xdr:cNvSpPr txBox="1"/>
      </xdr:nvSpPr>
      <xdr:spPr>
        <a:xfrm>
          <a:off x="10528300"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48080</xdr:rowOff>
    </xdr:from>
    <xdr:to>
      <xdr:col>50</xdr:col>
      <xdr:colOff>165100</xdr:colOff>
      <xdr:row>57</xdr:row>
      <xdr:rowOff>149680</xdr:rowOff>
    </xdr:to>
    <xdr:sp macro="" textlink="">
      <xdr:nvSpPr>
        <xdr:cNvPr id="360" name="楕円 359"/>
        <xdr:cNvSpPr/>
      </xdr:nvSpPr>
      <xdr:spPr>
        <a:xfrm>
          <a:off x="9588500" y="9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140807</xdr:rowOff>
    </xdr:from>
    <xdr:ext cx="534377" cy="259045"/>
    <xdr:sp macro="" textlink="">
      <xdr:nvSpPr>
        <xdr:cNvPr id="361" name="テキスト ボックス 360"/>
        <xdr:cNvSpPr txBox="1"/>
      </xdr:nvSpPr>
      <xdr:spPr>
        <a:xfrm>
          <a:off x="9372111" y="99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67671</xdr:rowOff>
    </xdr:from>
    <xdr:to>
      <xdr:col>46</xdr:col>
      <xdr:colOff>38100</xdr:colOff>
      <xdr:row>57</xdr:row>
      <xdr:rowOff>169271</xdr:rowOff>
    </xdr:to>
    <xdr:sp macro="" textlink="">
      <xdr:nvSpPr>
        <xdr:cNvPr id="362" name="楕円 361"/>
        <xdr:cNvSpPr/>
      </xdr:nvSpPr>
      <xdr:spPr>
        <a:xfrm>
          <a:off x="8699500" y="98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160398</xdr:rowOff>
    </xdr:from>
    <xdr:ext cx="534377" cy="259045"/>
    <xdr:sp macro="" textlink="">
      <xdr:nvSpPr>
        <xdr:cNvPr id="363" name="テキスト ボックス 362"/>
        <xdr:cNvSpPr txBox="1"/>
      </xdr:nvSpPr>
      <xdr:spPr>
        <a:xfrm>
          <a:off x="8483111" y="99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69949</xdr:rowOff>
    </xdr:from>
    <xdr:to>
      <xdr:col>41</xdr:col>
      <xdr:colOff>101600</xdr:colOff>
      <xdr:row>58</xdr:row>
      <xdr:rowOff>99</xdr:rowOff>
    </xdr:to>
    <xdr:sp macro="" textlink="">
      <xdr:nvSpPr>
        <xdr:cNvPr id="364" name="楕円 363"/>
        <xdr:cNvSpPr/>
      </xdr:nvSpPr>
      <xdr:spPr>
        <a:xfrm>
          <a:off x="7810500" y="98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162676</xdr:rowOff>
    </xdr:from>
    <xdr:ext cx="534377" cy="259045"/>
    <xdr:sp macro="" textlink="">
      <xdr:nvSpPr>
        <xdr:cNvPr id="365" name="テキスト ボックス 364"/>
        <xdr:cNvSpPr txBox="1"/>
      </xdr:nvSpPr>
      <xdr:spPr>
        <a:xfrm>
          <a:off x="7594111" y="99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124340</xdr:rowOff>
    </xdr:from>
    <xdr:to>
      <xdr:col>36</xdr:col>
      <xdr:colOff>165100</xdr:colOff>
      <xdr:row>58</xdr:row>
      <xdr:rowOff>54490</xdr:rowOff>
    </xdr:to>
    <xdr:sp macro="" textlink="">
      <xdr:nvSpPr>
        <xdr:cNvPr id="366" name="楕円 365"/>
        <xdr:cNvSpPr/>
      </xdr:nvSpPr>
      <xdr:spPr>
        <a:xfrm>
          <a:off x="6921500" y="9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45617</xdr:rowOff>
    </xdr:from>
    <xdr:ext cx="534377" cy="259045"/>
    <xdr:sp macro="" textlink="">
      <xdr:nvSpPr>
        <xdr:cNvPr id="367" name="テキスト ボックス 366"/>
        <xdr:cNvSpPr txBox="1"/>
      </xdr:nvSpPr>
      <xdr:spPr>
        <a:xfrm>
          <a:off x="6705111" y="99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15753</xdr:rowOff>
    </xdr:from>
    <xdr:to>
      <xdr:col>55</xdr:col>
      <xdr:colOff>0</xdr:colOff>
      <xdr:row>75</xdr:row>
      <xdr:rowOff>138804</xdr:rowOff>
    </xdr:to>
    <xdr:cxnSp macro="">
      <xdr:nvCxnSpPr>
        <xdr:cNvPr id="394" name="直線コネクタ 393"/>
        <xdr:cNvCxnSpPr/>
      </xdr:nvCxnSpPr>
      <xdr:spPr>
        <a:xfrm>
          <a:off x="9639300" y="12874503"/>
          <a:ext cx="838200" cy="1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111417</xdr:rowOff>
    </xdr:from>
    <xdr:to>
      <xdr:col>50</xdr:col>
      <xdr:colOff>114300</xdr:colOff>
      <xdr:row>75</xdr:row>
      <xdr:rowOff>15753</xdr:rowOff>
    </xdr:to>
    <xdr:cxnSp macro="">
      <xdr:nvCxnSpPr>
        <xdr:cNvPr id="397" name="直線コネクタ 396"/>
        <xdr:cNvCxnSpPr/>
      </xdr:nvCxnSpPr>
      <xdr:spPr>
        <a:xfrm>
          <a:off x="8750300" y="12798717"/>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111417</xdr:rowOff>
    </xdr:from>
    <xdr:to>
      <xdr:col>45</xdr:col>
      <xdr:colOff>177800</xdr:colOff>
      <xdr:row>75</xdr:row>
      <xdr:rowOff>35037</xdr:rowOff>
    </xdr:to>
    <xdr:cxnSp macro="">
      <xdr:nvCxnSpPr>
        <xdr:cNvPr id="400" name="直線コネクタ 399"/>
        <xdr:cNvCxnSpPr/>
      </xdr:nvCxnSpPr>
      <xdr:spPr>
        <a:xfrm flipV="1">
          <a:off x="7861300" y="12798717"/>
          <a:ext cx="889000" cy="9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35037</xdr:rowOff>
    </xdr:from>
    <xdr:to>
      <xdr:col>41</xdr:col>
      <xdr:colOff>50800</xdr:colOff>
      <xdr:row>76</xdr:row>
      <xdr:rowOff>60906</xdr:rowOff>
    </xdr:to>
    <xdr:cxnSp macro="">
      <xdr:nvCxnSpPr>
        <xdr:cNvPr id="403" name="直線コネクタ 402"/>
        <xdr:cNvCxnSpPr/>
      </xdr:nvCxnSpPr>
      <xdr:spPr>
        <a:xfrm flipV="1">
          <a:off x="6972300" y="12893787"/>
          <a:ext cx="889000" cy="1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88004</xdr:rowOff>
    </xdr:from>
    <xdr:to>
      <xdr:col>55</xdr:col>
      <xdr:colOff>50800</xdr:colOff>
      <xdr:row>76</xdr:row>
      <xdr:rowOff>18154</xdr:rowOff>
    </xdr:to>
    <xdr:sp macro="" textlink="">
      <xdr:nvSpPr>
        <xdr:cNvPr id="413" name="楕円 412"/>
        <xdr:cNvSpPr/>
      </xdr:nvSpPr>
      <xdr:spPr>
        <a:xfrm>
          <a:off x="10426700" y="129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110881</xdr:rowOff>
    </xdr:from>
    <xdr:ext cx="534377" cy="259045"/>
    <xdr:sp macro="" textlink="">
      <xdr:nvSpPr>
        <xdr:cNvPr id="414" name="商工費該当値テキスト"/>
        <xdr:cNvSpPr txBox="1"/>
      </xdr:nvSpPr>
      <xdr:spPr>
        <a:xfrm>
          <a:off x="10528300" y="12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136403</xdr:rowOff>
    </xdr:from>
    <xdr:to>
      <xdr:col>50</xdr:col>
      <xdr:colOff>165100</xdr:colOff>
      <xdr:row>75</xdr:row>
      <xdr:rowOff>66553</xdr:rowOff>
    </xdr:to>
    <xdr:sp macro="" textlink="">
      <xdr:nvSpPr>
        <xdr:cNvPr id="415" name="楕円 414"/>
        <xdr:cNvSpPr/>
      </xdr:nvSpPr>
      <xdr:spPr>
        <a:xfrm>
          <a:off x="9588500" y="12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83080</xdr:rowOff>
    </xdr:from>
    <xdr:ext cx="534377" cy="259045"/>
    <xdr:sp macro="" textlink="">
      <xdr:nvSpPr>
        <xdr:cNvPr id="416" name="テキスト ボックス 415"/>
        <xdr:cNvSpPr txBox="1"/>
      </xdr:nvSpPr>
      <xdr:spPr>
        <a:xfrm>
          <a:off x="9372111" y="125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60617</xdr:rowOff>
    </xdr:from>
    <xdr:to>
      <xdr:col>46</xdr:col>
      <xdr:colOff>38100</xdr:colOff>
      <xdr:row>74</xdr:row>
      <xdr:rowOff>162217</xdr:rowOff>
    </xdr:to>
    <xdr:sp macro="" textlink="">
      <xdr:nvSpPr>
        <xdr:cNvPr id="417" name="楕円 416"/>
        <xdr:cNvSpPr/>
      </xdr:nvSpPr>
      <xdr:spPr>
        <a:xfrm>
          <a:off x="8699500" y="127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7294</xdr:rowOff>
    </xdr:from>
    <xdr:ext cx="534377" cy="259045"/>
    <xdr:sp macro="" textlink="">
      <xdr:nvSpPr>
        <xdr:cNvPr id="418" name="テキスト ボックス 417"/>
        <xdr:cNvSpPr txBox="1"/>
      </xdr:nvSpPr>
      <xdr:spPr>
        <a:xfrm>
          <a:off x="8483111" y="125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155687</xdr:rowOff>
    </xdr:from>
    <xdr:to>
      <xdr:col>41</xdr:col>
      <xdr:colOff>101600</xdr:colOff>
      <xdr:row>75</xdr:row>
      <xdr:rowOff>85837</xdr:rowOff>
    </xdr:to>
    <xdr:sp macro="" textlink="">
      <xdr:nvSpPr>
        <xdr:cNvPr id="419" name="楕円 418"/>
        <xdr:cNvSpPr/>
      </xdr:nvSpPr>
      <xdr:spPr>
        <a:xfrm>
          <a:off x="7810500" y="128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102364</xdr:rowOff>
    </xdr:from>
    <xdr:ext cx="534377" cy="259045"/>
    <xdr:sp macro="" textlink="">
      <xdr:nvSpPr>
        <xdr:cNvPr id="420" name="テキスト ボックス 419"/>
        <xdr:cNvSpPr txBox="1"/>
      </xdr:nvSpPr>
      <xdr:spPr>
        <a:xfrm>
          <a:off x="7594111" y="126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10106</xdr:rowOff>
    </xdr:from>
    <xdr:to>
      <xdr:col>36</xdr:col>
      <xdr:colOff>165100</xdr:colOff>
      <xdr:row>76</xdr:row>
      <xdr:rowOff>111706</xdr:rowOff>
    </xdr:to>
    <xdr:sp macro="" textlink="">
      <xdr:nvSpPr>
        <xdr:cNvPr id="421" name="楕円 420"/>
        <xdr:cNvSpPr/>
      </xdr:nvSpPr>
      <xdr:spPr>
        <a:xfrm>
          <a:off x="6921500" y="13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128233</xdr:rowOff>
    </xdr:from>
    <xdr:ext cx="534377" cy="259045"/>
    <xdr:sp macro="" textlink="">
      <xdr:nvSpPr>
        <xdr:cNvPr id="422" name="テキスト ボックス 421"/>
        <xdr:cNvSpPr txBox="1"/>
      </xdr:nvSpPr>
      <xdr:spPr>
        <a:xfrm>
          <a:off x="6705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54601</xdr:rowOff>
    </xdr:from>
    <xdr:to>
      <xdr:col>55</xdr:col>
      <xdr:colOff>0</xdr:colOff>
      <xdr:row>97</xdr:row>
      <xdr:rowOff>130130</xdr:rowOff>
    </xdr:to>
    <xdr:cxnSp macro="">
      <xdr:nvCxnSpPr>
        <xdr:cNvPr id="451" name="直線コネクタ 450"/>
        <xdr:cNvCxnSpPr/>
      </xdr:nvCxnSpPr>
      <xdr:spPr>
        <a:xfrm>
          <a:off x="9639300" y="16685251"/>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54601</xdr:rowOff>
    </xdr:from>
    <xdr:to>
      <xdr:col>50</xdr:col>
      <xdr:colOff>114300</xdr:colOff>
      <xdr:row>97</xdr:row>
      <xdr:rowOff>62902</xdr:rowOff>
    </xdr:to>
    <xdr:cxnSp macro="">
      <xdr:nvCxnSpPr>
        <xdr:cNvPr id="454" name="直線コネクタ 453"/>
        <xdr:cNvCxnSpPr/>
      </xdr:nvCxnSpPr>
      <xdr:spPr>
        <a:xfrm flipV="1">
          <a:off x="8750300" y="16685251"/>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62902</xdr:rowOff>
    </xdr:from>
    <xdr:to>
      <xdr:col>45</xdr:col>
      <xdr:colOff>177800</xdr:colOff>
      <xdr:row>97</xdr:row>
      <xdr:rowOff>90370</xdr:rowOff>
    </xdr:to>
    <xdr:cxnSp macro="">
      <xdr:nvCxnSpPr>
        <xdr:cNvPr id="457" name="直線コネクタ 456"/>
        <xdr:cNvCxnSpPr/>
      </xdr:nvCxnSpPr>
      <xdr:spPr>
        <a:xfrm flipV="1">
          <a:off x="7861300" y="16693552"/>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90370</xdr:rowOff>
    </xdr:from>
    <xdr:to>
      <xdr:col>41</xdr:col>
      <xdr:colOff>50800</xdr:colOff>
      <xdr:row>97</xdr:row>
      <xdr:rowOff>159950</xdr:rowOff>
    </xdr:to>
    <xdr:cxnSp macro="">
      <xdr:nvCxnSpPr>
        <xdr:cNvPr id="460" name="直線コネクタ 459"/>
        <xdr:cNvCxnSpPr/>
      </xdr:nvCxnSpPr>
      <xdr:spPr>
        <a:xfrm flipV="1">
          <a:off x="6972300" y="16721020"/>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79330</xdr:rowOff>
    </xdr:from>
    <xdr:to>
      <xdr:col>55</xdr:col>
      <xdr:colOff>50800</xdr:colOff>
      <xdr:row>98</xdr:row>
      <xdr:rowOff>9480</xdr:rowOff>
    </xdr:to>
    <xdr:sp macro="" textlink="">
      <xdr:nvSpPr>
        <xdr:cNvPr id="470" name="楕円 469"/>
        <xdr:cNvSpPr/>
      </xdr:nvSpPr>
      <xdr:spPr>
        <a:xfrm>
          <a:off x="10426700" y="167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102207</xdr:rowOff>
    </xdr:from>
    <xdr:ext cx="599010" cy="259045"/>
    <xdr:sp macro="" textlink="">
      <xdr:nvSpPr>
        <xdr:cNvPr id="471" name="土木費該当値テキスト"/>
        <xdr:cNvSpPr txBox="1"/>
      </xdr:nvSpPr>
      <xdr:spPr>
        <a:xfrm>
          <a:off x="10528300" y="165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3801</xdr:rowOff>
    </xdr:from>
    <xdr:to>
      <xdr:col>50</xdr:col>
      <xdr:colOff>165100</xdr:colOff>
      <xdr:row>97</xdr:row>
      <xdr:rowOff>105401</xdr:rowOff>
    </xdr:to>
    <xdr:sp macro="" textlink="">
      <xdr:nvSpPr>
        <xdr:cNvPr id="472" name="楕円 471"/>
        <xdr:cNvSpPr/>
      </xdr:nvSpPr>
      <xdr:spPr>
        <a:xfrm>
          <a:off x="9588500" y="166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121928</xdr:rowOff>
    </xdr:from>
    <xdr:ext cx="599010" cy="259045"/>
    <xdr:sp macro="" textlink="">
      <xdr:nvSpPr>
        <xdr:cNvPr id="473" name="テキスト ボックス 472"/>
        <xdr:cNvSpPr txBox="1"/>
      </xdr:nvSpPr>
      <xdr:spPr>
        <a:xfrm>
          <a:off x="9339795" y="1640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12102</xdr:rowOff>
    </xdr:from>
    <xdr:to>
      <xdr:col>46</xdr:col>
      <xdr:colOff>38100</xdr:colOff>
      <xdr:row>97</xdr:row>
      <xdr:rowOff>113702</xdr:rowOff>
    </xdr:to>
    <xdr:sp macro="" textlink="">
      <xdr:nvSpPr>
        <xdr:cNvPr id="474" name="楕円 473"/>
        <xdr:cNvSpPr/>
      </xdr:nvSpPr>
      <xdr:spPr>
        <a:xfrm>
          <a:off x="86995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130229</xdr:rowOff>
    </xdr:from>
    <xdr:ext cx="599010" cy="259045"/>
    <xdr:sp macro="" textlink="">
      <xdr:nvSpPr>
        <xdr:cNvPr id="475" name="テキスト ボックス 474"/>
        <xdr:cNvSpPr txBox="1"/>
      </xdr:nvSpPr>
      <xdr:spPr>
        <a:xfrm>
          <a:off x="8450795" y="164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39570</xdr:rowOff>
    </xdr:from>
    <xdr:to>
      <xdr:col>41</xdr:col>
      <xdr:colOff>101600</xdr:colOff>
      <xdr:row>97</xdr:row>
      <xdr:rowOff>141170</xdr:rowOff>
    </xdr:to>
    <xdr:sp macro="" textlink="">
      <xdr:nvSpPr>
        <xdr:cNvPr id="476" name="楕円 475"/>
        <xdr:cNvSpPr/>
      </xdr:nvSpPr>
      <xdr:spPr>
        <a:xfrm>
          <a:off x="7810500" y="166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157697</xdr:rowOff>
    </xdr:from>
    <xdr:ext cx="599010" cy="259045"/>
    <xdr:sp macro="" textlink="">
      <xdr:nvSpPr>
        <xdr:cNvPr id="477" name="テキスト ボックス 476"/>
        <xdr:cNvSpPr txBox="1"/>
      </xdr:nvSpPr>
      <xdr:spPr>
        <a:xfrm>
          <a:off x="7561795" y="1644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109150</xdr:rowOff>
    </xdr:from>
    <xdr:to>
      <xdr:col>36</xdr:col>
      <xdr:colOff>165100</xdr:colOff>
      <xdr:row>98</xdr:row>
      <xdr:rowOff>39300</xdr:rowOff>
    </xdr:to>
    <xdr:sp macro="" textlink="">
      <xdr:nvSpPr>
        <xdr:cNvPr id="478" name="楕円 477"/>
        <xdr:cNvSpPr/>
      </xdr:nvSpPr>
      <xdr:spPr>
        <a:xfrm>
          <a:off x="6921500" y="167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55827</xdr:rowOff>
    </xdr:from>
    <xdr:ext cx="599010" cy="259045"/>
    <xdr:sp macro="" textlink="">
      <xdr:nvSpPr>
        <xdr:cNvPr id="479" name="テキスト ボックス 478"/>
        <xdr:cNvSpPr txBox="1"/>
      </xdr:nvSpPr>
      <xdr:spPr>
        <a:xfrm>
          <a:off x="6672795" y="165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4369</xdr:rowOff>
    </xdr:from>
    <xdr:to>
      <xdr:col>85</xdr:col>
      <xdr:colOff>127000</xdr:colOff>
      <xdr:row>37</xdr:row>
      <xdr:rowOff>6361</xdr:rowOff>
    </xdr:to>
    <xdr:cxnSp macro="">
      <xdr:nvCxnSpPr>
        <xdr:cNvPr id="511" name="直線コネクタ 510"/>
        <xdr:cNvCxnSpPr/>
      </xdr:nvCxnSpPr>
      <xdr:spPr>
        <a:xfrm flipV="1">
          <a:off x="15481300" y="6348019"/>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6361</xdr:rowOff>
    </xdr:from>
    <xdr:to>
      <xdr:col>81</xdr:col>
      <xdr:colOff>50800</xdr:colOff>
      <xdr:row>37</xdr:row>
      <xdr:rowOff>24175</xdr:rowOff>
    </xdr:to>
    <xdr:cxnSp macro="">
      <xdr:nvCxnSpPr>
        <xdr:cNvPr id="514" name="直線コネクタ 513"/>
        <xdr:cNvCxnSpPr/>
      </xdr:nvCxnSpPr>
      <xdr:spPr>
        <a:xfrm flipV="1">
          <a:off x="14592300" y="6350011"/>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24175</xdr:rowOff>
    </xdr:from>
    <xdr:to>
      <xdr:col>76</xdr:col>
      <xdr:colOff>114300</xdr:colOff>
      <xdr:row>37</xdr:row>
      <xdr:rowOff>117591</xdr:rowOff>
    </xdr:to>
    <xdr:cxnSp macro="">
      <xdr:nvCxnSpPr>
        <xdr:cNvPr id="517" name="直線コネクタ 516"/>
        <xdr:cNvCxnSpPr/>
      </xdr:nvCxnSpPr>
      <xdr:spPr>
        <a:xfrm flipV="1">
          <a:off x="13703300" y="6367825"/>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117591</xdr:rowOff>
    </xdr:from>
    <xdr:to>
      <xdr:col>71</xdr:col>
      <xdr:colOff>177800</xdr:colOff>
      <xdr:row>37</xdr:row>
      <xdr:rowOff>128580</xdr:rowOff>
    </xdr:to>
    <xdr:cxnSp macro="">
      <xdr:nvCxnSpPr>
        <xdr:cNvPr id="520" name="直線コネクタ 519"/>
        <xdr:cNvCxnSpPr/>
      </xdr:nvCxnSpPr>
      <xdr:spPr>
        <a:xfrm flipV="1">
          <a:off x="12814300" y="6461241"/>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125019</xdr:rowOff>
    </xdr:from>
    <xdr:to>
      <xdr:col>85</xdr:col>
      <xdr:colOff>177800</xdr:colOff>
      <xdr:row>37</xdr:row>
      <xdr:rowOff>55169</xdr:rowOff>
    </xdr:to>
    <xdr:sp macro="" textlink="">
      <xdr:nvSpPr>
        <xdr:cNvPr id="530" name="楕円 529"/>
        <xdr:cNvSpPr/>
      </xdr:nvSpPr>
      <xdr:spPr>
        <a:xfrm>
          <a:off x="16268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147896</xdr:rowOff>
    </xdr:from>
    <xdr:ext cx="534377" cy="259045"/>
    <xdr:sp macro="" textlink="">
      <xdr:nvSpPr>
        <xdr:cNvPr id="531" name="消防費該当値テキスト"/>
        <xdr:cNvSpPr txBox="1"/>
      </xdr:nvSpPr>
      <xdr:spPr>
        <a:xfrm>
          <a:off x="16370300" y="61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127011</xdr:rowOff>
    </xdr:from>
    <xdr:to>
      <xdr:col>81</xdr:col>
      <xdr:colOff>101600</xdr:colOff>
      <xdr:row>37</xdr:row>
      <xdr:rowOff>57161</xdr:rowOff>
    </xdr:to>
    <xdr:sp macro="" textlink="">
      <xdr:nvSpPr>
        <xdr:cNvPr id="532" name="楕円 531"/>
        <xdr:cNvSpPr/>
      </xdr:nvSpPr>
      <xdr:spPr>
        <a:xfrm>
          <a:off x="15430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73688</xdr:rowOff>
    </xdr:from>
    <xdr:ext cx="534377" cy="259045"/>
    <xdr:sp macro="" textlink="">
      <xdr:nvSpPr>
        <xdr:cNvPr id="533" name="テキスト ボックス 532"/>
        <xdr:cNvSpPr txBox="1"/>
      </xdr:nvSpPr>
      <xdr:spPr>
        <a:xfrm>
          <a:off x="15214111" y="6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144825</xdr:rowOff>
    </xdr:from>
    <xdr:to>
      <xdr:col>76</xdr:col>
      <xdr:colOff>165100</xdr:colOff>
      <xdr:row>37</xdr:row>
      <xdr:rowOff>74975</xdr:rowOff>
    </xdr:to>
    <xdr:sp macro="" textlink="">
      <xdr:nvSpPr>
        <xdr:cNvPr id="534" name="楕円 533"/>
        <xdr:cNvSpPr/>
      </xdr:nvSpPr>
      <xdr:spPr>
        <a:xfrm>
          <a:off x="14541500" y="63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91502</xdr:rowOff>
    </xdr:from>
    <xdr:ext cx="534377" cy="259045"/>
    <xdr:sp macro="" textlink="">
      <xdr:nvSpPr>
        <xdr:cNvPr id="535" name="テキスト ボックス 534"/>
        <xdr:cNvSpPr txBox="1"/>
      </xdr:nvSpPr>
      <xdr:spPr>
        <a:xfrm>
          <a:off x="14325111" y="60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66791</xdr:rowOff>
    </xdr:from>
    <xdr:to>
      <xdr:col>72</xdr:col>
      <xdr:colOff>38100</xdr:colOff>
      <xdr:row>37</xdr:row>
      <xdr:rowOff>168391</xdr:rowOff>
    </xdr:to>
    <xdr:sp macro="" textlink="">
      <xdr:nvSpPr>
        <xdr:cNvPr id="536" name="楕円 535"/>
        <xdr:cNvSpPr/>
      </xdr:nvSpPr>
      <xdr:spPr>
        <a:xfrm>
          <a:off x="13652500" y="64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159518</xdr:rowOff>
    </xdr:from>
    <xdr:ext cx="534377" cy="259045"/>
    <xdr:sp macro="" textlink="">
      <xdr:nvSpPr>
        <xdr:cNvPr id="537" name="テキスト ボックス 536"/>
        <xdr:cNvSpPr txBox="1"/>
      </xdr:nvSpPr>
      <xdr:spPr>
        <a:xfrm>
          <a:off x="13436111" y="65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77780</xdr:rowOff>
    </xdr:from>
    <xdr:to>
      <xdr:col>67</xdr:col>
      <xdr:colOff>101600</xdr:colOff>
      <xdr:row>38</xdr:row>
      <xdr:rowOff>7930</xdr:rowOff>
    </xdr:to>
    <xdr:sp macro="" textlink="">
      <xdr:nvSpPr>
        <xdr:cNvPr id="538" name="楕円 537"/>
        <xdr:cNvSpPr/>
      </xdr:nvSpPr>
      <xdr:spPr>
        <a:xfrm>
          <a:off x="12763500" y="64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24457</xdr:rowOff>
    </xdr:from>
    <xdr:ext cx="534377" cy="259045"/>
    <xdr:sp macro="" textlink="">
      <xdr:nvSpPr>
        <xdr:cNvPr id="539" name="テキスト ボックス 538"/>
        <xdr:cNvSpPr txBox="1"/>
      </xdr:nvSpPr>
      <xdr:spPr>
        <a:xfrm>
          <a:off x="12547111" y="61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163749</xdr:rowOff>
    </xdr:from>
    <xdr:to>
      <xdr:col>85</xdr:col>
      <xdr:colOff>127000</xdr:colOff>
      <xdr:row>58</xdr:row>
      <xdr:rowOff>21925</xdr:rowOff>
    </xdr:to>
    <xdr:cxnSp macro="">
      <xdr:nvCxnSpPr>
        <xdr:cNvPr id="570" name="直線コネクタ 569"/>
        <xdr:cNvCxnSpPr/>
      </xdr:nvCxnSpPr>
      <xdr:spPr>
        <a:xfrm flipV="1">
          <a:off x="15481300" y="9936399"/>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137652</xdr:rowOff>
    </xdr:from>
    <xdr:to>
      <xdr:col>81</xdr:col>
      <xdr:colOff>50800</xdr:colOff>
      <xdr:row>58</xdr:row>
      <xdr:rowOff>21925</xdr:rowOff>
    </xdr:to>
    <xdr:cxnSp macro="">
      <xdr:nvCxnSpPr>
        <xdr:cNvPr id="573" name="直線コネクタ 572"/>
        <xdr:cNvCxnSpPr/>
      </xdr:nvCxnSpPr>
      <xdr:spPr>
        <a:xfrm>
          <a:off x="14592300" y="9910302"/>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119393</xdr:rowOff>
    </xdr:from>
    <xdr:to>
      <xdr:col>76</xdr:col>
      <xdr:colOff>114300</xdr:colOff>
      <xdr:row>57</xdr:row>
      <xdr:rowOff>137652</xdr:rowOff>
    </xdr:to>
    <xdr:cxnSp macro="">
      <xdr:nvCxnSpPr>
        <xdr:cNvPr id="576" name="直線コネクタ 575"/>
        <xdr:cNvCxnSpPr/>
      </xdr:nvCxnSpPr>
      <xdr:spPr>
        <a:xfrm>
          <a:off x="13703300" y="9892043"/>
          <a:ext cx="889000" cy="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119393</xdr:rowOff>
    </xdr:from>
    <xdr:to>
      <xdr:col>71</xdr:col>
      <xdr:colOff>177800</xdr:colOff>
      <xdr:row>58</xdr:row>
      <xdr:rowOff>45993</xdr:rowOff>
    </xdr:to>
    <xdr:cxnSp macro="">
      <xdr:nvCxnSpPr>
        <xdr:cNvPr id="579" name="直線コネクタ 578"/>
        <xdr:cNvCxnSpPr/>
      </xdr:nvCxnSpPr>
      <xdr:spPr>
        <a:xfrm flipV="1">
          <a:off x="12814300" y="9892043"/>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112949</xdr:rowOff>
    </xdr:from>
    <xdr:to>
      <xdr:col>85</xdr:col>
      <xdr:colOff>177800</xdr:colOff>
      <xdr:row>58</xdr:row>
      <xdr:rowOff>43099</xdr:rowOff>
    </xdr:to>
    <xdr:sp macro="" textlink="">
      <xdr:nvSpPr>
        <xdr:cNvPr id="589" name="楕円 588"/>
        <xdr:cNvSpPr/>
      </xdr:nvSpPr>
      <xdr:spPr>
        <a:xfrm>
          <a:off x="16268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91376</xdr:rowOff>
    </xdr:from>
    <xdr:ext cx="534377" cy="259045"/>
    <xdr:sp macro="" textlink="">
      <xdr:nvSpPr>
        <xdr:cNvPr id="590" name="教育費該当値テキスト"/>
        <xdr:cNvSpPr txBox="1"/>
      </xdr:nvSpPr>
      <xdr:spPr>
        <a:xfrm>
          <a:off x="16370300" y="9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142575</xdr:rowOff>
    </xdr:from>
    <xdr:to>
      <xdr:col>81</xdr:col>
      <xdr:colOff>101600</xdr:colOff>
      <xdr:row>58</xdr:row>
      <xdr:rowOff>72725</xdr:rowOff>
    </xdr:to>
    <xdr:sp macro="" textlink="">
      <xdr:nvSpPr>
        <xdr:cNvPr id="591" name="楕円 590"/>
        <xdr:cNvSpPr/>
      </xdr:nvSpPr>
      <xdr:spPr>
        <a:xfrm>
          <a:off x="15430500" y="9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63852</xdr:rowOff>
    </xdr:from>
    <xdr:ext cx="534377" cy="259045"/>
    <xdr:sp macro="" textlink="">
      <xdr:nvSpPr>
        <xdr:cNvPr id="592" name="テキスト ボックス 591"/>
        <xdr:cNvSpPr txBox="1"/>
      </xdr:nvSpPr>
      <xdr:spPr>
        <a:xfrm>
          <a:off x="15214111" y="100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86852</xdr:rowOff>
    </xdr:from>
    <xdr:to>
      <xdr:col>76</xdr:col>
      <xdr:colOff>165100</xdr:colOff>
      <xdr:row>58</xdr:row>
      <xdr:rowOff>17002</xdr:rowOff>
    </xdr:to>
    <xdr:sp macro="" textlink="">
      <xdr:nvSpPr>
        <xdr:cNvPr id="593" name="楕円 592"/>
        <xdr:cNvSpPr/>
      </xdr:nvSpPr>
      <xdr:spPr>
        <a:xfrm>
          <a:off x="14541500" y="98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33529</xdr:rowOff>
    </xdr:from>
    <xdr:ext cx="534377" cy="259045"/>
    <xdr:sp macro="" textlink="">
      <xdr:nvSpPr>
        <xdr:cNvPr id="594" name="テキスト ボックス 593"/>
        <xdr:cNvSpPr txBox="1"/>
      </xdr:nvSpPr>
      <xdr:spPr>
        <a:xfrm>
          <a:off x="14325111" y="963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68593</xdr:rowOff>
    </xdr:from>
    <xdr:to>
      <xdr:col>72</xdr:col>
      <xdr:colOff>38100</xdr:colOff>
      <xdr:row>57</xdr:row>
      <xdr:rowOff>170193</xdr:rowOff>
    </xdr:to>
    <xdr:sp macro="" textlink="">
      <xdr:nvSpPr>
        <xdr:cNvPr id="595" name="楕円 594"/>
        <xdr:cNvSpPr/>
      </xdr:nvSpPr>
      <xdr:spPr>
        <a:xfrm>
          <a:off x="13652500" y="98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15270</xdr:rowOff>
    </xdr:from>
    <xdr:ext cx="534377" cy="259045"/>
    <xdr:sp macro="" textlink="">
      <xdr:nvSpPr>
        <xdr:cNvPr id="596" name="テキスト ボックス 595"/>
        <xdr:cNvSpPr txBox="1"/>
      </xdr:nvSpPr>
      <xdr:spPr>
        <a:xfrm>
          <a:off x="13436111" y="96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166643</xdr:rowOff>
    </xdr:from>
    <xdr:to>
      <xdr:col>67</xdr:col>
      <xdr:colOff>101600</xdr:colOff>
      <xdr:row>58</xdr:row>
      <xdr:rowOff>96793</xdr:rowOff>
    </xdr:to>
    <xdr:sp macro="" textlink="">
      <xdr:nvSpPr>
        <xdr:cNvPr id="597" name="楕円 596"/>
        <xdr:cNvSpPr/>
      </xdr:nvSpPr>
      <xdr:spPr>
        <a:xfrm>
          <a:off x="12763500" y="99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87920</xdr:rowOff>
    </xdr:from>
    <xdr:ext cx="534377" cy="259045"/>
    <xdr:sp macro="" textlink="">
      <xdr:nvSpPr>
        <xdr:cNvPr id="598" name="テキスト ボックス 597"/>
        <xdr:cNvSpPr txBox="1"/>
      </xdr:nvSpPr>
      <xdr:spPr>
        <a:xfrm>
          <a:off x="12547111" y="100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79505</xdr:rowOff>
    </xdr:from>
    <xdr:to>
      <xdr:col>85</xdr:col>
      <xdr:colOff>127000</xdr:colOff>
      <xdr:row>77</xdr:row>
      <xdr:rowOff>158724</xdr:rowOff>
    </xdr:to>
    <xdr:cxnSp macro="">
      <xdr:nvCxnSpPr>
        <xdr:cNvPr id="625" name="直線コネクタ 624"/>
        <xdr:cNvCxnSpPr/>
      </xdr:nvCxnSpPr>
      <xdr:spPr>
        <a:xfrm flipV="1">
          <a:off x="15481300" y="13109705"/>
          <a:ext cx="838200" cy="2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158724</xdr:rowOff>
    </xdr:from>
    <xdr:to>
      <xdr:col>81</xdr:col>
      <xdr:colOff>50800</xdr:colOff>
      <xdr:row>78</xdr:row>
      <xdr:rowOff>79546</xdr:rowOff>
    </xdr:to>
    <xdr:cxnSp macro="">
      <xdr:nvCxnSpPr>
        <xdr:cNvPr id="628" name="直線コネクタ 627"/>
        <xdr:cNvCxnSpPr/>
      </xdr:nvCxnSpPr>
      <xdr:spPr>
        <a:xfrm flipV="1">
          <a:off x="14592300" y="13360374"/>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79546</xdr:rowOff>
    </xdr:from>
    <xdr:to>
      <xdr:col>76</xdr:col>
      <xdr:colOff>114300</xdr:colOff>
      <xdr:row>78</xdr:row>
      <xdr:rowOff>103626</xdr:rowOff>
    </xdr:to>
    <xdr:cxnSp macro="">
      <xdr:nvCxnSpPr>
        <xdr:cNvPr id="631" name="直線コネクタ 630"/>
        <xdr:cNvCxnSpPr/>
      </xdr:nvCxnSpPr>
      <xdr:spPr>
        <a:xfrm flipV="1">
          <a:off x="13703300" y="13452646"/>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103626</xdr:rowOff>
    </xdr:from>
    <xdr:to>
      <xdr:col>71</xdr:col>
      <xdr:colOff>177800</xdr:colOff>
      <xdr:row>78</xdr:row>
      <xdr:rowOff>126688</xdr:rowOff>
    </xdr:to>
    <xdr:cxnSp macro="">
      <xdr:nvCxnSpPr>
        <xdr:cNvPr id="634" name="直線コネクタ 633"/>
        <xdr:cNvCxnSpPr/>
      </xdr:nvCxnSpPr>
      <xdr:spPr>
        <a:xfrm flipV="1">
          <a:off x="12814300" y="13476726"/>
          <a:ext cx="889000" cy="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28705</xdr:rowOff>
    </xdr:from>
    <xdr:to>
      <xdr:col>85</xdr:col>
      <xdr:colOff>177800</xdr:colOff>
      <xdr:row>76</xdr:row>
      <xdr:rowOff>130305</xdr:rowOff>
    </xdr:to>
    <xdr:sp macro="" textlink="">
      <xdr:nvSpPr>
        <xdr:cNvPr id="644" name="楕円 643"/>
        <xdr:cNvSpPr/>
      </xdr:nvSpPr>
      <xdr:spPr>
        <a:xfrm>
          <a:off x="16268700" y="130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51582</xdr:rowOff>
    </xdr:from>
    <xdr:ext cx="534377" cy="259045"/>
    <xdr:sp macro="" textlink="">
      <xdr:nvSpPr>
        <xdr:cNvPr id="645" name="災害復旧費該当値テキスト"/>
        <xdr:cNvSpPr txBox="1"/>
      </xdr:nvSpPr>
      <xdr:spPr>
        <a:xfrm>
          <a:off x="16370300" y="129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107924</xdr:rowOff>
    </xdr:from>
    <xdr:to>
      <xdr:col>81</xdr:col>
      <xdr:colOff>101600</xdr:colOff>
      <xdr:row>78</xdr:row>
      <xdr:rowOff>38074</xdr:rowOff>
    </xdr:to>
    <xdr:sp macro="" textlink="">
      <xdr:nvSpPr>
        <xdr:cNvPr id="646" name="楕円 645"/>
        <xdr:cNvSpPr/>
      </xdr:nvSpPr>
      <xdr:spPr>
        <a:xfrm>
          <a:off x="15430500" y="133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54601</xdr:rowOff>
    </xdr:from>
    <xdr:ext cx="534377" cy="259045"/>
    <xdr:sp macro="" textlink="">
      <xdr:nvSpPr>
        <xdr:cNvPr id="647" name="テキスト ボックス 646"/>
        <xdr:cNvSpPr txBox="1"/>
      </xdr:nvSpPr>
      <xdr:spPr>
        <a:xfrm>
          <a:off x="15214111" y="130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28746</xdr:rowOff>
    </xdr:from>
    <xdr:to>
      <xdr:col>76</xdr:col>
      <xdr:colOff>165100</xdr:colOff>
      <xdr:row>78</xdr:row>
      <xdr:rowOff>130346</xdr:rowOff>
    </xdr:to>
    <xdr:sp macro="" textlink="">
      <xdr:nvSpPr>
        <xdr:cNvPr id="648" name="楕円 647"/>
        <xdr:cNvSpPr/>
      </xdr:nvSpPr>
      <xdr:spPr>
        <a:xfrm>
          <a:off x="14541500" y="134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146873</xdr:rowOff>
    </xdr:from>
    <xdr:ext cx="534377" cy="259045"/>
    <xdr:sp macro="" textlink="">
      <xdr:nvSpPr>
        <xdr:cNvPr id="649" name="テキスト ボックス 648"/>
        <xdr:cNvSpPr txBox="1"/>
      </xdr:nvSpPr>
      <xdr:spPr>
        <a:xfrm>
          <a:off x="14325111" y="131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52826</xdr:rowOff>
    </xdr:from>
    <xdr:to>
      <xdr:col>72</xdr:col>
      <xdr:colOff>38100</xdr:colOff>
      <xdr:row>78</xdr:row>
      <xdr:rowOff>154426</xdr:rowOff>
    </xdr:to>
    <xdr:sp macro="" textlink="">
      <xdr:nvSpPr>
        <xdr:cNvPr id="650" name="楕円 649"/>
        <xdr:cNvSpPr/>
      </xdr:nvSpPr>
      <xdr:spPr>
        <a:xfrm>
          <a:off x="13652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145553</xdr:rowOff>
    </xdr:from>
    <xdr:ext cx="469744" cy="259045"/>
    <xdr:sp macro="" textlink="">
      <xdr:nvSpPr>
        <xdr:cNvPr id="651" name="テキスト ボックス 650"/>
        <xdr:cNvSpPr txBox="1"/>
      </xdr:nvSpPr>
      <xdr:spPr>
        <a:xfrm>
          <a:off x="13468428" y="135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75888</xdr:rowOff>
    </xdr:from>
    <xdr:to>
      <xdr:col>67</xdr:col>
      <xdr:colOff>101600</xdr:colOff>
      <xdr:row>79</xdr:row>
      <xdr:rowOff>6038</xdr:rowOff>
    </xdr:to>
    <xdr:sp macro="" textlink="">
      <xdr:nvSpPr>
        <xdr:cNvPr id="652" name="楕円 651"/>
        <xdr:cNvSpPr/>
      </xdr:nvSpPr>
      <xdr:spPr>
        <a:xfrm>
          <a:off x="12763500" y="134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168615</xdr:rowOff>
    </xdr:from>
    <xdr:ext cx="469744" cy="259045"/>
    <xdr:sp macro="" textlink="">
      <xdr:nvSpPr>
        <xdr:cNvPr id="653" name="テキスト ボックス 652"/>
        <xdr:cNvSpPr txBox="1"/>
      </xdr:nvSpPr>
      <xdr:spPr>
        <a:xfrm>
          <a:off x="12579428" y="135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33629</xdr:rowOff>
    </xdr:from>
    <xdr:to>
      <xdr:col>85</xdr:col>
      <xdr:colOff>127000</xdr:colOff>
      <xdr:row>95</xdr:row>
      <xdr:rowOff>35820</xdr:rowOff>
    </xdr:to>
    <xdr:cxnSp macro="">
      <xdr:nvCxnSpPr>
        <xdr:cNvPr id="680" name="直線コネクタ 679"/>
        <xdr:cNvCxnSpPr/>
      </xdr:nvCxnSpPr>
      <xdr:spPr>
        <a:xfrm>
          <a:off x="15481300" y="16321379"/>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33629</xdr:rowOff>
    </xdr:from>
    <xdr:to>
      <xdr:col>81</xdr:col>
      <xdr:colOff>50800</xdr:colOff>
      <xdr:row>95</xdr:row>
      <xdr:rowOff>79546</xdr:rowOff>
    </xdr:to>
    <xdr:cxnSp macro="">
      <xdr:nvCxnSpPr>
        <xdr:cNvPr id="683" name="直線コネクタ 682"/>
        <xdr:cNvCxnSpPr/>
      </xdr:nvCxnSpPr>
      <xdr:spPr>
        <a:xfrm flipV="1">
          <a:off x="14592300" y="16321379"/>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79546</xdr:rowOff>
    </xdr:from>
    <xdr:to>
      <xdr:col>76</xdr:col>
      <xdr:colOff>114300</xdr:colOff>
      <xdr:row>95</xdr:row>
      <xdr:rowOff>97450</xdr:rowOff>
    </xdr:to>
    <xdr:cxnSp macro="">
      <xdr:nvCxnSpPr>
        <xdr:cNvPr id="686" name="直線コネクタ 685"/>
        <xdr:cNvCxnSpPr/>
      </xdr:nvCxnSpPr>
      <xdr:spPr>
        <a:xfrm flipV="1">
          <a:off x="13703300" y="16367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97450</xdr:rowOff>
    </xdr:from>
    <xdr:to>
      <xdr:col>71</xdr:col>
      <xdr:colOff>177800</xdr:colOff>
      <xdr:row>95</xdr:row>
      <xdr:rowOff>128087</xdr:rowOff>
    </xdr:to>
    <xdr:cxnSp macro="">
      <xdr:nvCxnSpPr>
        <xdr:cNvPr id="689" name="直線コネクタ 688"/>
        <xdr:cNvCxnSpPr/>
      </xdr:nvCxnSpPr>
      <xdr:spPr>
        <a:xfrm flipV="1">
          <a:off x="12814300" y="16385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156470</xdr:rowOff>
    </xdr:from>
    <xdr:to>
      <xdr:col>85</xdr:col>
      <xdr:colOff>177800</xdr:colOff>
      <xdr:row>95</xdr:row>
      <xdr:rowOff>86620</xdr:rowOff>
    </xdr:to>
    <xdr:sp macro="" textlink="">
      <xdr:nvSpPr>
        <xdr:cNvPr id="699" name="楕円 698"/>
        <xdr:cNvSpPr/>
      </xdr:nvSpPr>
      <xdr:spPr>
        <a:xfrm>
          <a:off x="16268700" y="16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7897</xdr:rowOff>
    </xdr:from>
    <xdr:ext cx="599010" cy="259045"/>
    <xdr:sp macro="" textlink="">
      <xdr:nvSpPr>
        <xdr:cNvPr id="700" name="公債費該当値テキスト"/>
        <xdr:cNvSpPr txBox="1"/>
      </xdr:nvSpPr>
      <xdr:spPr>
        <a:xfrm>
          <a:off x="16370300" y="1612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154279</xdr:rowOff>
    </xdr:from>
    <xdr:to>
      <xdr:col>81</xdr:col>
      <xdr:colOff>101600</xdr:colOff>
      <xdr:row>95</xdr:row>
      <xdr:rowOff>84429</xdr:rowOff>
    </xdr:to>
    <xdr:sp macro="" textlink="">
      <xdr:nvSpPr>
        <xdr:cNvPr id="701" name="楕円 700"/>
        <xdr:cNvSpPr/>
      </xdr:nvSpPr>
      <xdr:spPr>
        <a:xfrm>
          <a:off x="15430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100956</xdr:rowOff>
    </xdr:from>
    <xdr:ext cx="599010" cy="259045"/>
    <xdr:sp macro="" textlink="">
      <xdr:nvSpPr>
        <xdr:cNvPr id="702" name="テキスト ボックス 701"/>
        <xdr:cNvSpPr txBox="1"/>
      </xdr:nvSpPr>
      <xdr:spPr>
        <a:xfrm>
          <a:off x="15181795" y="1604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28746</xdr:rowOff>
    </xdr:from>
    <xdr:to>
      <xdr:col>76</xdr:col>
      <xdr:colOff>165100</xdr:colOff>
      <xdr:row>95</xdr:row>
      <xdr:rowOff>130346</xdr:rowOff>
    </xdr:to>
    <xdr:sp macro="" textlink="">
      <xdr:nvSpPr>
        <xdr:cNvPr id="703" name="楕円 702"/>
        <xdr:cNvSpPr/>
      </xdr:nvSpPr>
      <xdr:spPr>
        <a:xfrm>
          <a:off x="14541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146873</xdr:rowOff>
    </xdr:from>
    <xdr:ext cx="599010" cy="259045"/>
    <xdr:sp macro="" textlink="">
      <xdr:nvSpPr>
        <xdr:cNvPr id="704" name="テキスト ボックス 703"/>
        <xdr:cNvSpPr txBox="1"/>
      </xdr:nvSpPr>
      <xdr:spPr>
        <a:xfrm>
          <a:off x="14292795" y="160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46650</xdr:rowOff>
    </xdr:from>
    <xdr:to>
      <xdr:col>72</xdr:col>
      <xdr:colOff>38100</xdr:colOff>
      <xdr:row>95</xdr:row>
      <xdr:rowOff>148250</xdr:rowOff>
    </xdr:to>
    <xdr:sp macro="" textlink="">
      <xdr:nvSpPr>
        <xdr:cNvPr id="705" name="楕円 704"/>
        <xdr:cNvSpPr/>
      </xdr:nvSpPr>
      <xdr:spPr>
        <a:xfrm>
          <a:off x="13652500" y="16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164777</xdr:rowOff>
    </xdr:from>
    <xdr:ext cx="599010" cy="259045"/>
    <xdr:sp macro="" textlink="">
      <xdr:nvSpPr>
        <xdr:cNvPr id="706" name="テキスト ボックス 705"/>
        <xdr:cNvSpPr txBox="1"/>
      </xdr:nvSpPr>
      <xdr:spPr>
        <a:xfrm>
          <a:off x="13403795" y="161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77287</xdr:rowOff>
    </xdr:from>
    <xdr:to>
      <xdr:col>67</xdr:col>
      <xdr:colOff>101600</xdr:colOff>
      <xdr:row>96</xdr:row>
      <xdr:rowOff>7437</xdr:rowOff>
    </xdr:to>
    <xdr:sp macro="" textlink="">
      <xdr:nvSpPr>
        <xdr:cNvPr id="707" name="楕円 706"/>
        <xdr:cNvSpPr/>
      </xdr:nvSpPr>
      <xdr:spPr>
        <a:xfrm>
          <a:off x="127635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23964</xdr:rowOff>
    </xdr:from>
    <xdr:ext cx="599010" cy="259045"/>
    <xdr:sp macro="" textlink="">
      <xdr:nvSpPr>
        <xdr:cNvPr id="708" name="テキスト ボックス 707"/>
        <xdr:cNvSpPr txBox="1"/>
      </xdr:nvSpPr>
      <xdr:spPr>
        <a:xfrm>
          <a:off x="12514795" y="161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類似団体と比較して、消防費や衛生費、商工費、土木費、公債費等が大きく上回っている。</a:t>
          </a:r>
        </a:p>
        <a:p>
          <a:r>
            <a:rPr kumimoji="1" lang="ja-JP" altLang="en-US" sz="1300">
              <a:latin typeface="ＭＳ Ｐゴシック" panose="020B0600070205080204" pitchFamily="50" charset="-128"/>
              <a:ea typeface="ＭＳ Ｐゴシック" panose="020B0600070205080204" pitchFamily="50" charset="-128"/>
            </a:rPr>
            <a:t>本町は農山村でありながら、戦後早い段階から企業活動の影響を大きく受けてきたため、商工費が類似団体平均値を大きく上回っている。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これは、工業用水道事業会計を持っている事に加えて、観光交流を目的とした公共施設維持管理経費が大きくなっている状況にある。</a:t>
          </a:r>
        </a:p>
        <a:p>
          <a:r>
            <a:rPr kumimoji="1" lang="ja-JP" altLang="en-US" sz="1300">
              <a:latin typeface="ＭＳ Ｐゴシック" panose="020B0600070205080204" pitchFamily="50" charset="-128"/>
              <a:ea typeface="ＭＳ Ｐゴシック" panose="020B0600070205080204" pitchFamily="50" charset="-128"/>
            </a:rPr>
            <a:t>また、本町は広い面積の町土に放射状に広がる町であるため、町道の維持管理経費や除排雪経費に多額の経費を要することから土木費が大きくなっている。</a:t>
          </a:r>
        </a:p>
        <a:p>
          <a:r>
            <a:rPr kumimoji="1" lang="ja-JP" altLang="en-US" sz="1300">
              <a:latin typeface="ＭＳ Ｐゴシック" panose="020B0600070205080204" pitchFamily="50" charset="-128"/>
              <a:ea typeface="ＭＳ Ｐゴシック" panose="020B0600070205080204" pitchFamily="50" charset="-128"/>
            </a:rPr>
            <a:t>消防費と衛生費については、一部事務組合負担金が年々増加傾向にあるため、その影響が大きいと考えられる。</a:t>
          </a:r>
        </a:p>
        <a:p>
          <a:r>
            <a:rPr kumimoji="1" lang="ja-JP" altLang="en-US" sz="1300">
              <a:latin typeface="ＭＳ Ｐゴシック" panose="020B0600070205080204" pitchFamily="50" charset="-128"/>
              <a:ea typeface="ＭＳ Ｐゴシック" panose="020B0600070205080204" pitchFamily="50" charset="-128"/>
            </a:rPr>
            <a:t>さらに、公債費については平成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年度以降の大型事業に係る元金償還に伴い、高止まりとなっており類似団体と比較しても大きく上回る結果となっている。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年度は、町立病院の持続的な経営等の資金需要に対応するため、財政調整基金の取り崩しを行ったことから、財政調整基金残高や実質単年度収支の比率がマイナスとなった。</a:t>
          </a:r>
        </a:p>
        <a:p>
          <a:r>
            <a:rPr kumimoji="1" lang="ja-JP" altLang="en-US" sz="1400">
              <a:latin typeface="ＭＳ ゴシック" pitchFamily="49" charset="-128"/>
              <a:ea typeface="ＭＳ ゴシック" pitchFamily="49" charset="-128"/>
            </a:rPr>
            <a:t>　今後は元金償還等による資金需要が見込まれることから、基金残高は徐々に減少していくものと推察されるが、適切な財源の確保と歳出の抑制を図りながら、取り崩し額を最小限にしていく必要がある。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年度は、いずれの会計においても収支不足や資金不足は発生していない。</a:t>
          </a:r>
        </a:p>
        <a:p>
          <a:r>
            <a:rPr kumimoji="1" lang="ja-JP" altLang="en-US" sz="1400">
              <a:latin typeface="ＭＳ ゴシック" pitchFamily="49" charset="-128"/>
              <a:ea typeface="ＭＳ ゴシック" pitchFamily="49" charset="-128"/>
            </a:rPr>
            <a:t>　一方で、病院事業会計や老人保健施設事業会計への負担が年々大きくなってきており、全体の財政状況の厳しさに大きく影響してくる事が考えられる。</a:t>
          </a:r>
        </a:p>
        <a:p>
          <a:r>
            <a:rPr kumimoji="1" lang="ja-JP" altLang="en-US" sz="1400">
              <a:latin typeface="ＭＳ ゴシック" pitchFamily="49" charset="-128"/>
              <a:ea typeface="ＭＳ ゴシック" pitchFamily="49" charset="-128"/>
            </a:rPr>
            <a:t>　今後、各種インフラが老朽化し更新時期を迎え、その更新等に大きな負担が想定されることから、引き続き健全な財政運営に努めていく。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年度の元利償還金については、平成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年度過疎対策事業債及び臨時財政対策債等の元金償還が始まった一方で、平成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年度過疎対策事業債及び平成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年度緊急防災減災事業債が償還終了したことなどから前年度に比較して減少している。</a:t>
          </a: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年度以降に実施した大型事業の元金償還が平成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年度から本格的に始まっており、元利償還金が年々高くなっている。さらに、公営企業債や組合等が起こした地方債の元利償還金に対する負担金等も増加傾向にある。</a:t>
          </a:r>
        </a:p>
        <a:p>
          <a:r>
            <a:rPr kumimoji="1" lang="ja-JP" altLang="en-US" sz="1200">
              <a:latin typeface="ＭＳ ゴシック" pitchFamily="49" charset="-128"/>
              <a:ea typeface="ＭＳ ゴシック" pitchFamily="49" charset="-128"/>
            </a:rPr>
            <a:t>　今後数年間にわたり、公債費の高止まりが見込まれることから、自主財源の確保や財源措置のある有利な地方債制度の活用を図るとともに、継続的な地方債の発行抑制に努めていく。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一般会計等における地方債現在高が減少しており、病院事業会計等に対する公営企業債繰入見込額も減少しているため、将来負担額は令和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年度と比べ減少した。充当可能財源についても減少している。</a:t>
          </a:r>
        </a:p>
        <a:p>
          <a:r>
            <a:rPr kumimoji="1" lang="ja-JP" altLang="en-US" sz="1400">
              <a:latin typeface="ＭＳ ゴシック" pitchFamily="49" charset="-128"/>
              <a:ea typeface="ＭＳ ゴシック" pitchFamily="49" charset="-128"/>
            </a:rPr>
            <a:t>　今後とも自主財源の確保に取り組むとともに、地方債発行の抑制または財源措置のある有利な地方債制度の活用を進め、将来負担の軽減を図っていく。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百万円の積立を行ったほか、その他特定目的基金では除雪対策基金に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百万円などその他特定目的基金全体で利子積立てを行っている。一方で、積立を行った財政調整基金では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百万円、除雪対策基金では冬季間の豪雪等に対応した除排雪経費などの資金需要に対応するため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百万円、白い森ふるさと応援基金についてはふるさと納税をいただいた方の希望使途に応じて財源充当を行ったことから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百万円の取崩を行うなど、その他特定目的金全体では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百万円取り崩しをおこなっている。令和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年度と比較して基金全体としてはほぼ横ばいとなった。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教育環境等整備基金：教育関係の施設及び設備等の整備、改修、転用、除却並びに学校教育環境等の整備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次期総合センター整備基金：次期総合センターの整備費用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森林整備等促進基金：森林環境譲与税を原資として、森林整備等に活用するもの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福祉基金：福祉施設の整備促進及び福祉活動の促進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白い森ふるさと応援基金：ふるさと納税を原資として、寄付者の要望等に応じた事業の展開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森林整備等促進基金：森林環境譲与税分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年度は利子積立のみのため増減なし。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年度中にあった寄付を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百万円を基金に積み立て、その後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教育環境等整備基金：教育環境等の整備に活用を図っていく。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次期総合センター整備基金：次期総合センター整備に活用を図る。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森林整備等促進基金：森林整備等に活用していく。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福祉基金：福祉施策等の充実に活用を図っていく。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白い森ふるさと応援基金：今後とも寄付者の要望等に応じた事業展開に活用を図っていく。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今後の各種資金需要に備え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山形県市町村防災行政無線整備促進事業の補助を受けるための要件として、事業初年度から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年間、「起債額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」以上の金額を原資積立する必要があることから積み立てを行った。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今後も補助の要件に基づき、原資の積み立てを行っていくこととしたい。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8145833</v>
      </c>
      <c r="BO4" s="371"/>
      <c r="BP4" s="371"/>
      <c r="BQ4" s="371"/>
      <c r="BR4" s="371"/>
      <c r="BS4" s="371"/>
      <c r="BT4" s="371"/>
      <c r="BU4" s="372"/>
      <c r="BV4" s="370">
        <v>8024306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11.7</v>
      </c>
      <c r="CU4" s="377"/>
      <c r="CV4" s="377"/>
      <c r="CW4" s="377"/>
      <c r="CX4" s="377"/>
      <c r="CY4" s="377"/>
      <c r="CZ4" s="377"/>
      <c r="DA4" s="378"/>
      <c r="DB4" s="376">
        <v>11.6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7619919</v>
      </c>
      <c r="BO5" s="408"/>
      <c r="BP5" s="408"/>
      <c r="BQ5" s="408"/>
      <c r="BR5" s="408"/>
      <c r="BS5" s="408"/>
      <c r="BT5" s="408"/>
      <c r="BU5" s="409"/>
      <c r="BV5" s="407">
        <v>7339428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91.2</v>
      </c>
      <c r="CU5" s="405"/>
      <c r="CV5" s="405"/>
      <c r="CW5" s="405"/>
      <c r="CX5" s="405"/>
      <c r="CY5" s="405"/>
      <c r="CZ5" s="405"/>
      <c r="DA5" s="406"/>
      <c r="DB5" s="404">
        <v>86.9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525914</v>
      </c>
      <c r="BO6" s="408"/>
      <c r="BP6" s="408"/>
      <c r="BQ6" s="408"/>
      <c r="BR6" s="408"/>
      <c r="BS6" s="408"/>
      <c r="BT6" s="408"/>
      <c r="BU6" s="409"/>
      <c r="BV6" s="407">
        <v>684878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9369</v>
      </c>
      <c r="BO7" s="408"/>
      <c r="BP7" s="408"/>
      <c r="BQ7" s="408"/>
      <c r="BR7" s="408"/>
      <c r="BS7" s="408"/>
      <c r="BT7" s="408"/>
      <c r="BU7" s="409"/>
      <c r="BV7" s="407">
        <v>174145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4425297</v>
      </c>
      <c r="CU7" s="408"/>
      <c r="CV7" s="408"/>
      <c r="CW7" s="408"/>
      <c r="CX7" s="408"/>
      <c r="CY7" s="408"/>
      <c r="CZ7" s="408"/>
      <c r="DA7" s="409"/>
      <c r="DB7" s="407">
        <v>4420101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516545</v>
      </c>
      <c r="BO8" s="408"/>
      <c r="BP8" s="408"/>
      <c r="BQ8" s="408"/>
      <c r="BR8" s="408"/>
      <c r="BS8" s="408"/>
      <c r="BT8" s="408"/>
      <c r="BU8" s="409"/>
      <c r="BV8" s="407">
        <v>510733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7107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5812</v>
      </c>
      <c r="BO9" s="408"/>
      <c r="BP9" s="408"/>
      <c r="BQ9" s="408"/>
      <c r="BR9" s="408"/>
      <c r="BS9" s="408"/>
      <c r="BT9" s="408"/>
      <c r="BU9" s="409"/>
      <c r="BV9" s="407">
        <v>37689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15.4</v>
      </c>
      <c r="CU9" s="405"/>
      <c r="CV9" s="405"/>
      <c r="CW9" s="405"/>
      <c r="CX9" s="405"/>
      <c r="CY9" s="405"/>
      <c r="CZ9" s="405"/>
      <c r="DA9" s="406"/>
      <c r="DB9" s="404">
        <v>15.4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7868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156008</v>
      </c>
      <c r="BO10" s="408"/>
      <c r="BP10" s="408"/>
      <c r="BQ10" s="408"/>
      <c r="BR10" s="408"/>
      <c r="BS10" s="408"/>
      <c r="BT10" s="408"/>
      <c r="BU10" s="409"/>
      <c r="BV10" s="407">
        <v>100007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6737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6686</v>
      </c>
      <c r="S13" s="492"/>
      <c r="T13" s="492"/>
      <c r="U13" s="492"/>
      <c r="V13" s="493"/>
      <c r="W13" s="423" t="s">
        <v>131</v>
      </c>
      <c r="X13" s="424"/>
      <c r="Y13" s="424"/>
      <c r="Z13" s="424"/>
      <c r="AA13" s="424"/>
      <c r="AB13" s="414"/>
      <c r="AC13" s="458">
        <v>281</v>
      </c>
      <c r="AD13" s="459"/>
      <c r="AE13" s="459"/>
      <c r="AF13" s="459"/>
      <c r="AG13" s="501"/>
      <c r="AH13" s="458">
        <v>314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-38180</v>
      </c>
      <c r="BO13" s="408"/>
      <c r="BP13" s="408"/>
      <c r="BQ13" s="408"/>
      <c r="BR13" s="408"/>
      <c r="BS13" s="408"/>
      <c r="BT13" s="408"/>
      <c r="BU13" s="409"/>
      <c r="BV13" s="407">
        <v>137696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12.3</v>
      </c>
      <c r="CU13" s="405"/>
      <c r="CV13" s="405"/>
      <c r="CW13" s="405"/>
      <c r="CX13" s="405"/>
      <c r="CY13" s="405"/>
      <c r="CZ13" s="405"/>
      <c r="DA13" s="406"/>
      <c r="DB13" s="404">
        <v>12.5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6938</v>
      </c>
      <c r="S14" s="492"/>
      <c r="T14" s="492"/>
      <c r="U14" s="492"/>
      <c r="V14" s="493"/>
      <c r="W14" s="397"/>
      <c r="X14" s="398"/>
      <c r="Y14" s="398"/>
      <c r="Z14" s="398"/>
      <c r="AA14" s="398"/>
      <c r="AB14" s="387"/>
      <c r="AC14" s="494">
        <v>8</v>
      </c>
      <c r="AD14" s="495"/>
      <c r="AE14" s="495"/>
      <c r="AF14" s="495"/>
      <c r="AG14" s="496"/>
      <c r="AH14" s="494">
        <v>8.4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50.5</v>
      </c>
      <c r="CU14" s="506"/>
      <c r="CV14" s="506"/>
      <c r="CW14" s="506"/>
      <c r="CX14" s="506"/>
      <c r="CY14" s="506"/>
      <c r="CZ14" s="506"/>
      <c r="DA14" s="507"/>
      <c r="DB14" s="505">
        <v>60.3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6888</v>
      </c>
      <c r="S15" s="492"/>
      <c r="T15" s="492"/>
      <c r="U15" s="492"/>
      <c r="V15" s="493"/>
      <c r="W15" s="423" t="s">
        <v>137</v>
      </c>
      <c r="X15" s="424"/>
      <c r="Y15" s="424"/>
      <c r="Z15" s="424"/>
      <c r="AA15" s="424"/>
      <c r="AB15" s="414"/>
      <c r="AC15" s="458">
        <v>1524</v>
      </c>
      <c r="AD15" s="459"/>
      <c r="AE15" s="459"/>
      <c r="AF15" s="459"/>
      <c r="AG15" s="501"/>
      <c r="AH15" s="458">
        <v>1559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1334070</v>
      </c>
      <c r="BO15" s="371"/>
      <c r="BP15" s="371"/>
      <c r="BQ15" s="371"/>
      <c r="BR15" s="371"/>
      <c r="BS15" s="371"/>
      <c r="BT15" s="371"/>
      <c r="BU15" s="372"/>
      <c r="BV15" s="370">
        <v>1135689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43.6</v>
      </c>
      <c r="AD16" s="495"/>
      <c r="AE16" s="495"/>
      <c r="AF16" s="495"/>
      <c r="AG16" s="496"/>
      <c r="AH16" s="494">
        <v>41.7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4058532</v>
      </c>
      <c r="BO16" s="408"/>
      <c r="BP16" s="408"/>
      <c r="BQ16" s="408"/>
      <c r="BR16" s="408"/>
      <c r="BS16" s="408"/>
      <c r="BT16" s="408"/>
      <c r="BU16" s="409"/>
      <c r="BV16" s="407">
        <v>4083733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1689</v>
      </c>
      <c r="AD17" s="459"/>
      <c r="AE17" s="459"/>
      <c r="AF17" s="459"/>
      <c r="AG17" s="501"/>
      <c r="AH17" s="458">
        <v>1862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1687513</v>
      </c>
      <c r="BO17" s="408"/>
      <c r="BP17" s="408"/>
      <c r="BQ17" s="408"/>
      <c r="BR17" s="408"/>
      <c r="BS17" s="408"/>
      <c r="BT17" s="408"/>
      <c r="BU17" s="409"/>
      <c r="BV17" s="407">
        <v>1430332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737.56</v>
      </c>
      <c r="M18" s="531"/>
      <c r="N18" s="531"/>
      <c r="O18" s="531"/>
      <c r="P18" s="531"/>
      <c r="Q18" s="531"/>
      <c r="R18" s="532"/>
      <c r="S18" s="532"/>
      <c r="T18" s="532"/>
      <c r="U18" s="532"/>
      <c r="V18" s="533"/>
      <c r="W18" s="425"/>
      <c r="X18" s="426"/>
      <c r="Y18" s="426"/>
      <c r="Z18" s="426"/>
      <c r="AA18" s="426"/>
      <c r="AB18" s="417"/>
      <c r="AC18" s="534">
        <v>48.3</v>
      </c>
      <c r="AD18" s="535"/>
      <c r="AE18" s="535"/>
      <c r="AF18" s="535"/>
      <c r="AG18" s="536"/>
      <c r="AH18" s="534">
        <v>49.9</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3899463</v>
      </c>
      <c r="BO18" s="408"/>
      <c r="BP18" s="408"/>
      <c r="BQ18" s="408"/>
      <c r="BR18" s="408"/>
      <c r="BS18" s="408"/>
      <c r="BT18" s="408"/>
      <c r="BU18" s="409"/>
      <c r="BV18" s="407">
        <v>3920979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5891988</v>
      </c>
      <c r="BO19" s="408"/>
      <c r="BP19" s="408"/>
      <c r="BQ19" s="408"/>
      <c r="BR19" s="408"/>
      <c r="BS19" s="408"/>
      <c r="BT19" s="408"/>
      <c r="BU19" s="409"/>
      <c r="BV19" s="407">
        <v>6088075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2810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7019855</v>
      </c>
      <c r="BO22" s="371"/>
      <c r="BP22" s="371"/>
      <c r="BQ22" s="371"/>
      <c r="BR22" s="371"/>
      <c r="BS22" s="371"/>
      <c r="BT22" s="371"/>
      <c r="BU22" s="372"/>
      <c r="BV22" s="370">
        <v>7401155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6088788</v>
      </c>
      <c r="BO23" s="408"/>
      <c r="BP23" s="408"/>
      <c r="BQ23" s="408"/>
      <c r="BR23" s="408"/>
      <c r="BS23" s="408"/>
      <c r="BT23" s="408"/>
      <c r="BU23" s="409"/>
      <c r="BV23" s="407">
        <v>6356502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8100</v>
      </c>
      <c r="R24" s="459"/>
      <c r="S24" s="459"/>
      <c r="T24" s="459"/>
      <c r="U24" s="459"/>
      <c r="V24" s="501"/>
      <c r="W24" s="553"/>
      <c r="X24" s="554"/>
      <c r="Y24" s="555"/>
      <c r="Z24" s="457" t="s">
        <v>161</v>
      </c>
      <c r="AA24" s="437"/>
      <c r="AB24" s="437"/>
      <c r="AC24" s="437"/>
      <c r="AD24" s="437"/>
      <c r="AE24" s="437"/>
      <c r="AF24" s="437"/>
      <c r="AG24" s="438"/>
      <c r="AH24" s="458">
        <v>98</v>
      </c>
      <c r="AI24" s="459"/>
      <c r="AJ24" s="459"/>
      <c r="AK24" s="459"/>
      <c r="AL24" s="501"/>
      <c r="AM24" s="458">
        <v>291648</v>
      </c>
      <c r="AN24" s="459"/>
      <c r="AO24" s="459"/>
      <c r="AP24" s="459"/>
      <c r="AQ24" s="459"/>
      <c r="AR24" s="501"/>
      <c r="AS24" s="458">
        <v>2976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4942381</v>
      </c>
      <c r="BO24" s="408"/>
      <c r="BP24" s="408"/>
      <c r="BQ24" s="408"/>
      <c r="BR24" s="408"/>
      <c r="BS24" s="408"/>
      <c r="BT24" s="408"/>
      <c r="BU24" s="409"/>
      <c r="BV24" s="407">
        <v>5086953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6300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189090</v>
      </c>
      <c r="BO25" s="371"/>
      <c r="BP25" s="371"/>
      <c r="BQ25" s="371"/>
      <c r="BR25" s="371"/>
      <c r="BS25" s="371"/>
      <c r="BT25" s="371"/>
      <c r="BU25" s="372"/>
      <c r="BV25" s="370">
        <v>454988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5600</v>
      </c>
      <c r="R26" s="459"/>
      <c r="S26" s="459"/>
      <c r="T26" s="459"/>
      <c r="U26" s="459"/>
      <c r="V26" s="501"/>
      <c r="W26" s="553"/>
      <c r="X26" s="554"/>
      <c r="Y26" s="555"/>
      <c r="Z26" s="457" t="s">
        <v>167</v>
      </c>
      <c r="AA26" s="559"/>
      <c r="AB26" s="559"/>
      <c r="AC26" s="559"/>
      <c r="AD26" s="559"/>
      <c r="AE26" s="559"/>
      <c r="AF26" s="559"/>
      <c r="AG26" s="560"/>
      <c r="AH26" s="458">
        <v>5</v>
      </c>
      <c r="AI26" s="459"/>
      <c r="AJ26" s="459"/>
      <c r="AK26" s="459"/>
      <c r="AL26" s="501"/>
      <c r="AM26" s="458">
        <v>13060</v>
      </c>
      <c r="AN26" s="459"/>
      <c r="AO26" s="459"/>
      <c r="AP26" s="459"/>
      <c r="AQ26" s="459"/>
      <c r="AR26" s="501"/>
      <c r="AS26" s="458">
        <v>2612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3400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150000</v>
      </c>
      <c r="BO27" s="527"/>
      <c r="BP27" s="527"/>
      <c r="BQ27" s="527"/>
      <c r="BR27" s="527"/>
      <c r="BS27" s="527"/>
      <c r="BT27" s="527"/>
      <c r="BU27" s="528"/>
      <c r="BV27" s="526">
        <v>150000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855318</v>
      </c>
      <c r="BO28" s="371"/>
      <c r="BP28" s="371"/>
      <c r="BQ28" s="371"/>
      <c r="BR28" s="371"/>
      <c r="BS28" s="371"/>
      <c r="BT28" s="371"/>
      <c r="BU28" s="372"/>
      <c r="BV28" s="370">
        <v>899310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2650</v>
      </c>
      <c r="R29" s="459"/>
      <c r="S29" s="459"/>
      <c r="T29" s="459"/>
      <c r="U29" s="459"/>
      <c r="V29" s="501"/>
      <c r="W29" s="556"/>
      <c r="X29" s="557"/>
      <c r="Y29" s="558"/>
      <c r="Z29" s="457" t="s">
        <v>177</v>
      </c>
      <c r="AA29" s="437"/>
      <c r="AB29" s="437"/>
      <c r="AC29" s="437"/>
      <c r="AD29" s="437"/>
      <c r="AE29" s="437"/>
      <c r="AF29" s="437"/>
      <c r="AG29" s="438"/>
      <c r="AH29" s="458">
        <v>99</v>
      </c>
      <c r="AI29" s="459"/>
      <c r="AJ29" s="459"/>
      <c r="AK29" s="459"/>
      <c r="AL29" s="501"/>
      <c r="AM29" s="458">
        <v>295604</v>
      </c>
      <c r="AN29" s="459"/>
      <c r="AO29" s="459"/>
      <c r="AP29" s="459"/>
      <c r="AQ29" s="459"/>
      <c r="AR29" s="501"/>
      <c r="AS29" s="458">
        <v>2986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164394</v>
      </c>
      <c r="BO29" s="408"/>
      <c r="BP29" s="408"/>
      <c r="BQ29" s="408"/>
      <c r="BR29" s="408"/>
      <c r="BS29" s="408"/>
      <c r="BT29" s="408"/>
      <c r="BU29" s="409"/>
      <c r="BV29" s="407">
        <v>141100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653526</v>
      </c>
      <c r="BO30" s="527"/>
      <c r="BP30" s="527"/>
      <c r="BQ30" s="527"/>
      <c r="BR30" s="527"/>
      <c r="BS30" s="527"/>
      <c r="BT30" s="527"/>
      <c r="BU30" s="528"/>
      <c r="BV30" s="526">
        <v>644892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小国いきいき街づくり公社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小国町土地開発公社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おぐに白い森</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訪問看護特別会計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小国町地域総合商社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10</v>
      </c>
      <c r="AN38" s="597"/>
      <c r="AO38" s="598" t="str">
        <f>IF('各会計、関係団体の財政状況及び健全化判断比率'!B36="","",'各会計、関係団体の財政状況及び健全化判断比率'!B36)</f>
        <v>下水道事業会計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置賜広域行政事務組合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11</v>
      </c>
      <c r="AN39" s="597"/>
      <c r="AO39" s="598" t="str">
        <f>IF('各会計、関係団体の財政状況及び健全化判断比率'!B37="","",'各会計、関係団体の財政状況及び健全化判断比率'!B37)</f>
        <v>老人保健施設事業会計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西置賜行政組合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山形県後期高齢者医療広域連合（普通会計分）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山形県後期高齢者医療広域連合（事業会計分）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Fb1UOMj91arR5QY184+XFBrIMtsmCybPgOIOjoR40IAqQpkbe6VEAj92Pi7KI0vTzEctbKSUkWtJtBVugQSIA==" saltValue="Ik+EDxjPjRaXCKF+HJS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8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1209032</v>
      </c>
      <c r="S5" s="613"/>
      <c r="T5" s="613"/>
      <c r="U5" s="613"/>
      <c r="V5" s="613"/>
      <c r="W5" s="613"/>
      <c r="X5" s="613"/>
      <c r="Y5" s="614"/>
      <c r="Z5" s="615">
        <v>14.8</v>
      </c>
      <c r="AA5" s="615"/>
      <c r="AB5" s="615"/>
      <c r="AC5" s="615"/>
      <c r="AD5" s="616">
        <v>1209032</v>
      </c>
      <c r="AE5" s="616"/>
      <c r="AF5" s="616"/>
      <c r="AG5" s="616"/>
      <c r="AH5" s="616"/>
      <c r="AI5" s="616"/>
      <c r="AJ5" s="616"/>
      <c r="AK5" s="616"/>
      <c r="AL5" s="617">
        <v>28.4</v>
      </c>
      <c r="AM5" s="618"/>
      <c r="AN5" s="618"/>
      <c r="AO5" s="619"/>
      <c r="AP5" s="609" t="s">
        <v>216</v>
      </c>
      <c r="AQ5" s="610"/>
      <c r="AR5" s="610"/>
      <c r="AS5" s="610"/>
      <c r="AT5" s="610"/>
      <c r="AU5" s="610"/>
      <c r="AV5" s="610"/>
      <c r="AW5" s="610"/>
      <c r="AX5" s="610"/>
      <c r="AY5" s="610"/>
      <c r="AZ5" s="610"/>
      <c r="BA5" s="610"/>
      <c r="BB5" s="610"/>
      <c r="BC5" s="610"/>
      <c r="BD5" s="610"/>
      <c r="BE5" s="610"/>
      <c r="BF5" s="611"/>
      <c r="BG5" s="623">
        <v>1207776</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91305</v>
      </c>
      <c r="S6" s="624"/>
      <c r="T6" s="624"/>
      <c r="U6" s="624"/>
      <c r="V6" s="624"/>
      <c r="W6" s="624"/>
      <c r="X6" s="624"/>
      <c r="Y6" s="625"/>
      <c r="Z6" s="626">
        <v>1.1000000000000001</v>
      </c>
      <c r="AA6" s="626"/>
      <c r="AB6" s="626"/>
      <c r="AC6" s="626"/>
      <c r="AD6" s="627">
        <v>91305</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1207776</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84232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84232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235</v>
      </c>
      <c r="S7" s="624"/>
      <c r="T7" s="624"/>
      <c r="U7" s="624"/>
      <c r="V7" s="624"/>
      <c r="W7" s="624"/>
      <c r="X7" s="624"/>
      <c r="Y7" s="625"/>
      <c r="Z7" s="626">
        <v>0</v>
      </c>
      <c r="AA7" s="626"/>
      <c r="AB7" s="626"/>
      <c r="AC7" s="626"/>
      <c r="AD7" s="627">
        <v>235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400083</v>
      </c>
      <c r="BH7" s="624"/>
      <c r="BI7" s="624"/>
      <c r="BJ7" s="624"/>
      <c r="BK7" s="624"/>
      <c r="BL7" s="624"/>
      <c r="BM7" s="624"/>
      <c r="BN7" s="625"/>
      <c r="BO7" s="626">
        <v>33.1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1442159</v>
      </c>
      <c r="CS7" s="624"/>
      <c r="CT7" s="624"/>
      <c r="CU7" s="624"/>
      <c r="CV7" s="624"/>
      <c r="CW7" s="624"/>
      <c r="CX7" s="624"/>
      <c r="CY7" s="625"/>
      <c r="CZ7" s="626">
        <v>18.899999999999999</v>
      </c>
      <c r="DA7" s="626"/>
      <c r="DB7" s="626"/>
      <c r="DC7" s="626"/>
      <c r="DD7" s="632">
        <v>210347</v>
      </c>
      <c r="DE7" s="624"/>
      <c r="DF7" s="624"/>
      <c r="DG7" s="624"/>
      <c r="DH7" s="624"/>
      <c r="DI7" s="624"/>
      <c r="DJ7" s="624"/>
      <c r="DK7" s="624"/>
      <c r="DL7" s="624"/>
      <c r="DM7" s="624"/>
      <c r="DN7" s="624"/>
      <c r="DO7" s="624"/>
      <c r="DP7" s="625"/>
      <c r="DQ7" s="632">
        <v>983653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2863</v>
      </c>
      <c r="S8" s="624"/>
      <c r="T8" s="624"/>
      <c r="U8" s="624"/>
      <c r="V8" s="624"/>
      <c r="W8" s="624"/>
      <c r="X8" s="624"/>
      <c r="Y8" s="625"/>
      <c r="Z8" s="626">
        <v>0</v>
      </c>
      <c r="AA8" s="626"/>
      <c r="AB8" s="626"/>
      <c r="AC8" s="626"/>
      <c r="AD8" s="627">
        <v>2863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12444</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1364038</v>
      </c>
      <c r="CS8" s="624"/>
      <c r="CT8" s="624"/>
      <c r="CU8" s="624"/>
      <c r="CV8" s="624"/>
      <c r="CW8" s="624"/>
      <c r="CX8" s="624"/>
      <c r="CY8" s="625"/>
      <c r="CZ8" s="626">
        <v>17.899999999999999</v>
      </c>
      <c r="DA8" s="626"/>
      <c r="DB8" s="626"/>
      <c r="DC8" s="626"/>
      <c r="DD8" s="632">
        <v>5171</v>
      </c>
      <c r="DE8" s="624"/>
      <c r="DF8" s="624"/>
      <c r="DG8" s="624"/>
      <c r="DH8" s="624"/>
      <c r="DI8" s="624"/>
      <c r="DJ8" s="624"/>
      <c r="DK8" s="624"/>
      <c r="DL8" s="624"/>
      <c r="DM8" s="624"/>
      <c r="DN8" s="624"/>
      <c r="DO8" s="624"/>
      <c r="DP8" s="625"/>
      <c r="DQ8" s="632">
        <v>889347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3455</v>
      </c>
      <c r="S9" s="624"/>
      <c r="T9" s="624"/>
      <c r="U9" s="624"/>
      <c r="V9" s="624"/>
      <c r="W9" s="624"/>
      <c r="X9" s="624"/>
      <c r="Y9" s="625"/>
      <c r="Z9" s="626">
        <v>0</v>
      </c>
      <c r="AA9" s="626"/>
      <c r="AB9" s="626"/>
      <c r="AC9" s="626"/>
      <c r="AD9" s="627">
        <v>3455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309671</v>
      </c>
      <c r="BH9" s="624"/>
      <c r="BI9" s="624"/>
      <c r="BJ9" s="624"/>
      <c r="BK9" s="624"/>
      <c r="BL9" s="624"/>
      <c r="BM9" s="624"/>
      <c r="BN9" s="625"/>
      <c r="BO9" s="626">
        <v>25.6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739796</v>
      </c>
      <c r="CS9" s="624"/>
      <c r="CT9" s="624"/>
      <c r="CU9" s="624"/>
      <c r="CV9" s="624"/>
      <c r="CW9" s="624"/>
      <c r="CX9" s="624"/>
      <c r="CY9" s="625"/>
      <c r="CZ9" s="626">
        <v>9.6999999999999993</v>
      </c>
      <c r="DA9" s="626"/>
      <c r="DB9" s="626"/>
      <c r="DC9" s="626"/>
      <c r="DD9" s="632">
        <v>2000</v>
      </c>
      <c r="DE9" s="624"/>
      <c r="DF9" s="624"/>
      <c r="DG9" s="624"/>
      <c r="DH9" s="624"/>
      <c r="DI9" s="624"/>
      <c r="DJ9" s="624"/>
      <c r="DK9" s="624"/>
      <c r="DL9" s="624"/>
      <c r="DM9" s="624"/>
      <c r="DN9" s="624"/>
      <c r="DO9" s="624"/>
      <c r="DP9" s="625"/>
      <c r="DQ9" s="632">
        <v>708426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24881</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4790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990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186552</v>
      </c>
      <c r="S11" s="624"/>
      <c r="T11" s="624"/>
      <c r="U11" s="624"/>
      <c r="V11" s="624"/>
      <c r="W11" s="624"/>
      <c r="X11" s="624"/>
      <c r="Y11" s="625"/>
      <c r="Z11" s="628">
        <v>2.2999999999999998</v>
      </c>
      <c r="AA11" s="629"/>
      <c r="AB11" s="629"/>
      <c r="AC11" s="635"/>
      <c r="AD11" s="632">
        <v>186552</v>
      </c>
      <c r="AE11" s="624"/>
      <c r="AF11" s="624"/>
      <c r="AG11" s="624"/>
      <c r="AH11" s="624"/>
      <c r="AI11" s="624"/>
      <c r="AJ11" s="624"/>
      <c r="AK11" s="625"/>
      <c r="AL11" s="628">
        <v>4.4000000000000004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53087</v>
      </c>
      <c r="BH11" s="624"/>
      <c r="BI11" s="624"/>
      <c r="BJ11" s="624"/>
      <c r="BK11" s="624"/>
      <c r="BL11" s="624"/>
      <c r="BM11" s="624"/>
      <c r="BN11" s="625"/>
      <c r="BO11" s="626">
        <v>4.4000000000000004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301899</v>
      </c>
      <c r="CS11" s="624"/>
      <c r="CT11" s="624"/>
      <c r="CU11" s="624"/>
      <c r="CV11" s="624"/>
      <c r="CW11" s="624"/>
      <c r="CX11" s="624"/>
      <c r="CY11" s="625"/>
      <c r="CZ11" s="626">
        <v>4</v>
      </c>
      <c r="DA11" s="626"/>
      <c r="DB11" s="626"/>
      <c r="DC11" s="626"/>
      <c r="DD11" s="632">
        <v>44290</v>
      </c>
      <c r="DE11" s="624"/>
      <c r="DF11" s="624"/>
      <c r="DG11" s="624"/>
      <c r="DH11" s="624"/>
      <c r="DI11" s="624"/>
      <c r="DJ11" s="624"/>
      <c r="DK11" s="624"/>
      <c r="DL11" s="624"/>
      <c r="DM11" s="624"/>
      <c r="DN11" s="624"/>
      <c r="DO11" s="624"/>
      <c r="DP11" s="625"/>
      <c r="DQ11" s="632">
        <v>148281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729314</v>
      </c>
      <c r="BH12" s="624"/>
      <c r="BI12" s="624"/>
      <c r="BJ12" s="624"/>
      <c r="BK12" s="624"/>
      <c r="BL12" s="624"/>
      <c r="BM12" s="624"/>
      <c r="BN12" s="625"/>
      <c r="BO12" s="626">
        <v>60.3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379619</v>
      </c>
      <c r="CS12" s="624"/>
      <c r="CT12" s="624"/>
      <c r="CU12" s="624"/>
      <c r="CV12" s="624"/>
      <c r="CW12" s="624"/>
      <c r="CX12" s="624"/>
      <c r="CY12" s="625"/>
      <c r="CZ12" s="626">
        <v>5</v>
      </c>
      <c r="DA12" s="626"/>
      <c r="DB12" s="626"/>
      <c r="DC12" s="626"/>
      <c r="DD12" s="632">
        <v>22499</v>
      </c>
      <c r="DE12" s="624"/>
      <c r="DF12" s="624"/>
      <c r="DG12" s="624"/>
      <c r="DH12" s="624"/>
      <c r="DI12" s="624"/>
      <c r="DJ12" s="624"/>
      <c r="DK12" s="624"/>
      <c r="DL12" s="624"/>
      <c r="DM12" s="624"/>
      <c r="DN12" s="624"/>
      <c r="DO12" s="624"/>
      <c r="DP12" s="625"/>
      <c r="DQ12" s="632">
        <v>264890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691951</v>
      </c>
      <c r="BH13" s="624"/>
      <c r="BI13" s="624"/>
      <c r="BJ13" s="624"/>
      <c r="BK13" s="624"/>
      <c r="BL13" s="624"/>
      <c r="BM13" s="624"/>
      <c r="BN13" s="625"/>
      <c r="BO13" s="626">
        <v>57.2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909657</v>
      </c>
      <c r="CS13" s="624"/>
      <c r="CT13" s="624"/>
      <c r="CU13" s="624"/>
      <c r="CV13" s="624"/>
      <c r="CW13" s="624"/>
      <c r="CX13" s="624"/>
      <c r="CY13" s="625"/>
      <c r="CZ13" s="626">
        <v>11.9</v>
      </c>
      <c r="DA13" s="626"/>
      <c r="DB13" s="626"/>
      <c r="DC13" s="626"/>
      <c r="DD13" s="632">
        <v>176155</v>
      </c>
      <c r="DE13" s="624"/>
      <c r="DF13" s="624"/>
      <c r="DG13" s="624"/>
      <c r="DH13" s="624"/>
      <c r="DI13" s="624"/>
      <c r="DJ13" s="624"/>
      <c r="DK13" s="624"/>
      <c r="DL13" s="624"/>
      <c r="DM13" s="624"/>
      <c r="DN13" s="624"/>
      <c r="DO13" s="624"/>
      <c r="DP13" s="625"/>
      <c r="DQ13" s="632">
        <v>572909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564</v>
      </c>
      <c r="S14" s="624"/>
      <c r="T14" s="624"/>
      <c r="U14" s="624"/>
      <c r="V14" s="624"/>
      <c r="W14" s="624"/>
      <c r="X14" s="624"/>
      <c r="Y14" s="625"/>
      <c r="Z14" s="626">
        <v>0</v>
      </c>
      <c r="AA14" s="626"/>
      <c r="AB14" s="626"/>
      <c r="AC14" s="626"/>
      <c r="AD14" s="627">
        <v>564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25267</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315208</v>
      </c>
      <c r="CS14" s="624"/>
      <c r="CT14" s="624"/>
      <c r="CU14" s="624"/>
      <c r="CV14" s="624"/>
      <c r="CW14" s="624"/>
      <c r="CX14" s="624"/>
      <c r="CY14" s="625"/>
      <c r="CZ14" s="626">
        <v>4.0999999999999996</v>
      </c>
      <c r="DA14" s="626"/>
      <c r="DB14" s="626"/>
      <c r="DC14" s="626"/>
      <c r="DD14" s="632">
        <v>8226</v>
      </c>
      <c r="DE14" s="624"/>
      <c r="DF14" s="624"/>
      <c r="DG14" s="624"/>
      <c r="DH14" s="624"/>
      <c r="DI14" s="624"/>
      <c r="DJ14" s="624"/>
      <c r="DK14" s="624"/>
      <c r="DL14" s="624"/>
      <c r="DM14" s="624"/>
      <c r="DN14" s="624"/>
      <c r="DO14" s="624"/>
      <c r="DP14" s="625"/>
      <c r="DQ14" s="632">
        <v>305293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53112</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573560</v>
      </c>
      <c r="CS15" s="624"/>
      <c r="CT15" s="624"/>
      <c r="CU15" s="624"/>
      <c r="CV15" s="624"/>
      <c r="CW15" s="624"/>
      <c r="CX15" s="624"/>
      <c r="CY15" s="625"/>
      <c r="CZ15" s="626">
        <v>7.5</v>
      </c>
      <c r="DA15" s="626"/>
      <c r="DB15" s="626"/>
      <c r="DC15" s="626"/>
      <c r="DD15" s="632">
        <v>27896</v>
      </c>
      <c r="DE15" s="624"/>
      <c r="DF15" s="624"/>
      <c r="DG15" s="624"/>
      <c r="DH15" s="624"/>
      <c r="DI15" s="624"/>
      <c r="DJ15" s="624"/>
      <c r="DK15" s="624"/>
      <c r="DL15" s="624"/>
      <c r="DM15" s="624"/>
      <c r="DN15" s="624"/>
      <c r="DO15" s="624"/>
      <c r="DP15" s="625"/>
      <c r="DQ15" s="632">
        <v>443220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7480</v>
      </c>
      <c r="S16" s="624"/>
      <c r="T16" s="624"/>
      <c r="U16" s="624"/>
      <c r="V16" s="624"/>
      <c r="W16" s="624"/>
      <c r="X16" s="624"/>
      <c r="Y16" s="625"/>
      <c r="Z16" s="626">
        <v>0.1</v>
      </c>
      <c r="AA16" s="626"/>
      <c r="AB16" s="626"/>
      <c r="AC16" s="626"/>
      <c r="AD16" s="627">
        <v>7480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593975</v>
      </c>
      <c r="CS16" s="624"/>
      <c r="CT16" s="624"/>
      <c r="CU16" s="624"/>
      <c r="CV16" s="624"/>
      <c r="CW16" s="624"/>
      <c r="CX16" s="624"/>
      <c r="CY16" s="625"/>
      <c r="CZ16" s="626">
        <v>7.8</v>
      </c>
      <c r="DA16" s="626"/>
      <c r="DB16" s="626"/>
      <c r="DC16" s="626"/>
      <c r="DD16" s="632" t="s">
        <v>122</v>
      </c>
      <c r="DE16" s="624"/>
      <c r="DF16" s="624"/>
      <c r="DG16" s="624"/>
      <c r="DH16" s="624"/>
      <c r="DI16" s="624"/>
      <c r="DJ16" s="624"/>
      <c r="DK16" s="624"/>
      <c r="DL16" s="624"/>
      <c r="DM16" s="624"/>
      <c r="DN16" s="624"/>
      <c r="DO16" s="624"/>
      <c r="DP16" s="625"/>
      <c r="DQ16" s="632">
        <v>60557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14546</v>
      </c>
      <c r="S17" s="624"/>
      <c r="T17" s="624"/>
      <c r="U17" s="624"/>
      <c r="V17" s="624"/>
      <c r="W17" s="624"/>
      <c r="X17" s="624"/>
      <c r="Y17" s="625"/>
      <c r="Z17" s="626">
        <v>0.2</v>
      </c>
      <c r="AA17" s="626"/>
      <c r="AB17" s="626"/>
      <c r="AC17" s="626"/>
      <c r="AD17" s="627">
        <v>14546</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910986</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910155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2872</v>
      </c>
      <c r="S18" s="624"/>
      <c r="T18" s="624"/>
      <c r="U18" s="624"/>
      <c r="V18" s="624"/>
      <c r="W18" s="624"/>
      <c r="X18" s="624"/>
      <c r="Y18" s="625"/>
      <c r="Z18" s="626">
        <v>0</v>
      </c>
      <c r="AA18" s="626"/>
      <c r="AB18" s="626"/>
      <c r="AC18" s="626"/>
      <c r="AD18" s="627">
        <v>2872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2270</v>
      </c>
      <c r="S19" s="624"/>
      <c r="T19" s="624"/>
      <c r="U19" s="624"/>
      <c r="V19" s="624"/>
      <c r="W19" s="624"/>
      <c r="X19" s="624"/>
      <c r="Y19" s="625"/>
      <c r="Z19" s="626">
        <v>0</v>
      </c>
      <c r="AA19" s="626"/>
      <c r="AB19" s="626"/>
      <c r="AC19" s="626"/>
      <c r="AD19" s="627">
        <v>2270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1256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602</v>
      </c>
      <c r="S20" s="624"/>
      <c r="T20" s="624"/>
      <c r="U20" s="624"/>
      <c r="V20" s="624"/>
      <c r="W20" s="624"/>
      <c r="X20" s="624"/>
      <c r="Y20" s="625"/>
      <c r="Z20" s="626">
        <v>0</v>
      </c>
      <c r="AA20" s="626"/>
      <c r="AB20" s="626"/>
      <c r="AC20" s="626"/>
      <c r="AD20" s="627">
        <v>602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1256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7619919</v>
      </c>
      <c r="CS20" s="624"/>
      <c r="CT20" s="624"/>
      <c r="CU20" s="624"/>
      <c r="CV20" s="624"/>
      <c r="CW20" s="624"/>
      <c r="CX20" s="624"/>
      <c r="CY20" s="625"/>
      <c r="CZ20" s="626">
        <v>100</v>
      </c>
      <c r="DA20" s="626"/>
      <c r="DB20" s="626"/>
      <c r="DC20" s="626"/>
      <c r="DD20" s="632">
        <v>496584</v>
      </c>
      <c r="DE20" s="624"/>
      <c r="DF20" s="624"/>
      <c r="DG20" s="624"/>
      <c r="DH20" s="624"/>
      <c r="DI20" s="624"/>
      <c r="DJ20" s="624"/>
      <c r="DK20" s="624"/>
      <c r="DL20" s="624"/>
      <c r="DM20" s="624"/>
      <c r="DN20" s="624"/>
      <c r="DO20" s="624"/>
      <c r="DP20" s="625"/>
      <c r="DQ20" s="632">
        <v>5371953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3279089</v>
      </c>
      <c r="S21" s="624"/>
      <c r="T21" s="624"/>
      <c r="U21" s="624"/>
      <c r="V21" s="624"/>
      <c r="W21" s="624"/>
      <c r="X21" s="624"/>
      <c r="Y21" s="625"/>
      <c r="Z21" s="626">
        <v>40.299999999999997</v>
      </c>
      <c r="AA21" s="626"/>
      <c r="AB21" s="626"/>
      <c r="AC21" s="626"/>
      <c r="AD21" s="627">
        <v>2719820</v>
      </c>
      <c r="AE21" s="627"/>
      <c r="AF21" s="627"/>
      <c r="AG21" s="627"/>
      <c r="AH21" s="627"/>
      <c r="AI21" s="627"/>
      <c r="AJ21" s="627"/>
      <c r="AK21" s="627"/>
      <c r="AL21" s="628">
        <v>63.9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1256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2719820</v>
      </c>
      <c r="S22" s="624"/>
      <c r="T22" s="624"/>
      <c r="U22" s="624"/>
      <c r="V22" s="624"/>
      <c r="W22" s="624"/>
      <c r="X22" s="624"/>
      <c r="Y22" s="625"/>
      <c r="Z22" s="626">
        <v>33.4</v>
      </c>
      <c r="AA22" s="626"/>
      <c r="AB22" s="626"/>
      <c r="AC22" s="626"/>
      <c r="AD22" s="627">
        <v>2719820</v>
      </c>
      <c r="AE22" s="627"/>
      <c r="AF22" s="627"/>
      <c r="AG22" s="627"/>
      <c r="AH22" s="627"/>
      <c r="AI22" s="627"/>
      <c r="AJ22" s="627"/>
      <c r="AK22" s="627"/>
      <c r="AL22" s="628">
        <v>63.9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559269</v>
      </c>
      <c r="S23" s="624"/>
      <c r="T23" s="624"/>
      <c r="U23" s="624"/>
      <c r="V23" s="624"/>
      <c r="W23" s="624"/>
      <c r="X23" s="624"/>
      <c r="Y23" s="625"/>
      <c r="Z23" s="626">
        <v>6.9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2526873</v>
      </c>
      <c r="CS24" s="613"/>
      <c r="CT24" s="613"/>
      <c r="CU24" s="613"/>
      <c r="CV24" s="613"/>
      <c r="CW24" s="613"/>
      <c r="CX24" s="613"/>
      <c r="CY24" s="614"/>
      <c r="CZ24" s="617">
        <v>33.200000000000003</v>
      </c>
      <c r="DA24" s="618"/>
      <c r="DB24" s="618"/>
      <c r="DC24" s="634"/>
      <c r="DD24" s="655">
        <v>2090368</v>
      </c>
      <c r="DE24" s="613"/>
      <c r="DF24" s="613"/>
      <c r="DG24" s="613"/>
      <c r="DH24" s="613"/>
      <c r="DI24" s="613"/>
      <c r="DJ24" s="613"/>
      <c r="DK24" s="614"/>
      <c r="DL24" s="655">
        <v>1986296</v>
      </c>
      <c r="DM24" s="613"/>
      <c r="DN24" s="613"/>
      <c r="DO24" s="613"/>
      <c r="DP24" s="613"/>
      <c r="DQ24" s="613"/>
      <c r="DR24" s="613"/>
      <c r="DS24" s="613"/>
      <c r="DT24" s="613"/>
      <c r="DU24" s="613"/>
      <c r="DV24" s="614"/>
      <c r="DW24" s="617">
        <v>46.5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4797993</v>
      </c>
      <c r="S25" s="624"/>
      <c r="T25" s="624"/>
      <c r="U25" s="624"/>
      <c r="V25" s="624"/>
      <c r="W25" s="624"/>
      <c r="X25" s="624"/>
      <c r="Y25" s="625"/>
      <c r="Z25" s="626">
        <v>58.9</v>
      </c>
      <c r="AA25" s="626"/>
      <c r="AB25" s="626"/>
      <c r="AC25" s="626"/>
      <c r="AD25" s="627">
        <v>4238724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1033869</v>
      </c>
      <c r="CS25" s="656"/>
      <c r="CT25" s="656"/>
      <c r="CU25" s="656"/>
      <c r="CV25" s="656"/>
      <c r="CW25" s="656"/>
      <c r="CX25" s="656"/>
      <c r="CY25" s="657"/>
      <c r="CZ25" s="628">
        <v>13.6</v>
      </c>
      <c r="DA25" s="653"/>
      <c r="DB25" s="653"/>
      <c r="DC25" s="658"/>
      <c r="DD25" s="632">
        <v>979122</v>
      </c>
      <c r="DE25" s="656"/>
      <c r="DF25" s="656"/>
      <c r="DG25" s="656"/>
      <c r="DH25" s="656"/>
      <c r="DI25" s="656"/>
      <c r="DJ25" s="656"/>
      <c r="DK25" s="657"/>
      <c r="DL25" s="632">
        <v>932488</v>
      </c>
      <c r="DM25" s="656"/>
      <c r="DN25" s="656"/>
      <c r="DO25" s="656"/>
      <c r="DP25" s="656"/>
      <c r="DQ25" s="656"/>
      <c r="DR25" s="656"/>
      <c r="DS25" s="656"/>
      <c r="DT25" s="656"/>
      <c r="DU25" s="656"/>
      <c r="DV25" s="657"/>
      <c r="DW25" s="628">
        <v>21.8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927</v>
      </c>
      <c r="S26" s="624"/>
      <c r="T26" s="624"/>
      <c r="U26" s="624"/>
      <c r="V26" s="624"/>
      <c r="W26" s="624"/>
      <c r="X26" s="624"/>
      <c r="Y26" s="625"/>
      <c r="Z26" s="626">
        <v>0</v>
      </c>
      <c r="AA26" s="626"/>
      <c r="AB26" s="626"/>
      <c r="AC26" s="626"/>
      <c r="AD26" s="627">
        <v>927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571640</v>
      </c>
      <c r="CS26" s="624"/>
      <c r="CT26" s="624"/>
      <c r="CU26" s="624"/>
      <c r="CV26" s="624"/>
      <c r="CW26" s="624"/>
      <c r="CX26" s="624"/>
      <c r="CY26" s="625"/>
      <c r="CZ26" s="628">
        <v>7.5</v>
      </c>
      <c r="DA26" s="653"/>
      <c r="DB26" s="653"/>
      <c r="DC26" s="658"/>
      <c r="DD26" s="632">
        <v>539643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9156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1209032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582018</v>
      </c>
      <c r="CS27" s="656"/>
      <c r="CT27" s="656"/>
      <c r="CU27" s="656"/>
      <c r="CV27" s="656"/>
      <c r="CW27" s="656"/>
      <c r="CX27" s="656"/>
      <c r="CY27" s="657"/>
      <c r="CZ27" s="628">
        <v>7.6</v>
      </c>
      <c r="DA27" s="653"/>
      <c r="DB27" s="653"/>
      <c r="DC27" s="658"/>
      <c r="DD27" s="632">
        <v>201091</v>
      </c>
      <c r="DE27" s="656"/>
      <c r="DF27" s="656"/>
      <c r="DG27" s="656"/>
      <c r="DH27" s="656"/>
      <c r="DI27" s="656"/>
      <c r="DJ27" s="656"/>
      <c r="DK27" s="657"/>
      <c r="DL27" s="632">
        <v>143653</v>
      </c>
      <c r="DM27" s="656"/>
      <c r="DN27" s="656"/>
      <c r="DO27" s="656"/>
      <c r="DP27" s="656"/>
      <c r="DQ27" s="656"/>
      <c r="DR27" s="656"/>
      <c r="DS27" s="656"/>
      <c r="DT27" s="656"/>
      <c r="DU27" s="656"/>
      <c r="DV27" s="657"/>
      <c r="DW27" s="628">
        <v>3.4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61337</v>
      </c>
      <c r="S28" s="624"/>
      <c r="T28" s="624"/>
      <c r="U28" s="624"/>
      <c r="V28" s="624"/>
      <c r="W28" s="624"/>
      <c r="X28" s="624"/>
      <c r="Y28" s="625"/>
      <c r="Z28" s="626">
        <v>0.8</v>
      </c>
      <c r="AA28" s="626"/>
      <c r="AB28" s="626"/>
      <c r="AC28" s="626"/>
      <c r="AD28" s="627">
        <v>1404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910986</v>
      </c>
      <c r="CS28" s="624"/>
      <c r="CT28" s="624"/>
      <c r="CU28" s="624"/>
      <c r="CV28" s="624"/>
      <c r="CW28" s="624"/>
      <c r="CX28" s="624"/>
      <c r="CY28" s="625"/>
      <c r="CZ28" s="628">
        <v>12</v>
      </c>
      <c r="DA28" s="653"/>
      <c r="DB28" s="653"/>
      <c r="DC28" s="658"/>
      <c r="DD28" s="632">
        <v>910155</v>
      </c>
      <c r="DE28" s="624"/>
      <c r="DF28" s="624"/>
      <c r="DG28" s="624"/>
      <c r="DH28" s="624"/>
      <c r="DI28" s="624"/>
      <c r="DJ28" s="624"/>
      <c r="DK28" s="625"/>
      <c r="DL28" s="632">
        <v>910155</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4780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910986</v>
      </c>
      <c r="CS29" s="656"/>
      <c r="CT29" s="656"/>
      <c r="CU29" s="656"/>
      <c r="CV29" s="656"/>
      <c r="CW29" s="656"/>
      <c r="CX29" s="656"/>
      <c r="CY29" s="657"/>
      <c r="CZ29" s="628">
        <v>12</v>
      </c>
      <c r="DA29" s="653"/>
      <c r="DB29" s="653"/>
      <c r="DC29" s="658"/>
      <c r="DD29" s="632">
        <v>910155</v>
      </c>
      <c r="DE29" s="656"/>
      <c r="DF29" s="656"/>
      <c r="DG29" s="656"/>
      <c r="DH29" s="656"/>
      <c r="DI29" s="656"/>
      <c r="DJ29" s="656"/>
      <c r="DK29" s="657"/>
      <c r="DL29" s="632">
        <v>910155</v>
      </c>
      <c r="DM29" s="656"/>
      <c r="DN29" s="656"/>
      <c r="DO29" s="656"/>
      <c r="DP29" s="656"/>
      <c r="DQ29" s="656"/>
      <c r="DR29" s="656"/>
      <c r="DS29" s="656"/>
      <c r="DT29" s="656"/>
      <c r="DU29" s="656"/>
      <c r="DV29" s="657"/>
      <c r="DW29" s="628">
        <v>21.3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973611</v>
      </c>
      <c r="S30" s="624"/>
      <c r="T30" s="624"/>
      <c r="U30" s="624"/>
      <c r="V30" s="624"/>
      <c r="W30" s="624"/>
      <c r="X30" s="624"/>
      <c r="Y30" s="625"/>
      <c r="Z30" s="626">
        <v>12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881101</v>
      </c>
      <c r="CS30" s="624"/>
      <c r="CT30" s="624"/>
      <c r="CU30" s="624"/>
      <c r="CV30" s="624"/>
      <c r="CW30" s="624"/>
      <c r="CX30" s="624"/>
      <c r="CY30" s="625"/>
      <c r="CZ30" s="628">
        <v>11.6</v>
      </c>
      <c r="DA30" s="653"/>
      <c r="DB30" s="653"/>
      <c r="DC30" s="658"/>
      <c r="DD30" s="632">
        <v>880341</v>
      </c>
      <c r="DE30" s="624"/>
      <c r="DF30" s="624"/>
      <c r="DG30" s="624"/>
      <c r="DH30" s="624"/>
      <c r="DI30" s="624"/>
      <c r="DJ30" s="624"/>
      <c r="DK30" s="625"/>
      <c r="DL30" s="632">
        <v>880341</v>
      </c>
      <c r="DM30" s="624"/>
      <c r="DN30" s="624"/>
      <c r="DO30" s="624"/>
      <c r="DP30" s="624"/>
      <c r="DQ30" s="624"/>
      <c r="DR30" s="624"/>
      <c r="DS30" s="624"/>
      <c r="DT30" s="624"/>
      <c r="DU30" s="624"/>
      <c r="DV30" s="625"/>
      <c r="DW30" s="628">
        <v>20.6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97.2</v>
      </c>
      <c r="BN31" s="667"/>
      <c r="BO31" s="667"/>
      <c r="BP31" s="667"/>
      <c r="BQ31" s="668"/>
      <c r="BR31" s="670">
        <v>99.7</v>
      </c>
      <c r="BS31" s="667"/>
      <c r="BT31" s="667"/>
      <c r="BU31" s="667"/>
      <c r="BV31" s="667"/>
      <c r="BW31" s="667"/>
      <c r="BX31" s="618">
        <v>96.5</v>
      </c>
      <c r="BY31" s="667"/>
      <c r="BZ31" s="667"/>
      <c r="CA31" s="667"/>
      <c r="CB31" s="668"/>
      <c r="CD31" s="663"/>
      <c r="CE31" s="664"/>
      <c r="CF31" s="620" t="s">
        <v>300</v>
      </c>
      <c r="CG31" s="621"/>
      <c r="CH31" s="621"/>
      <c r="CI31" s="621"/>
      <c r="CJ31" s="621"/>
      <c r="CK31" s="621"/>
      <c r="CL31" s="621"/>
      <c r="CM31" s="621"/>
      <c r="CN31" s="621"/>
      <c r="CO31" s="621"/>
      <c r="CP31" s="621"/>
      <c r="CQ31" s="622"/>
      <c r="CR31" s="623">
        <v>29885</v>
      </c>
      <c r="CS31" s="656"/>
      <c r="CT31" s="656"/>
      <c r="CU31" s="656"/>
      <c r="CV31" s="656"/>
      <c r="CW31" s="656"/>
      <c r="CX31" s="656"/>
      <c r="CY31" s="657"/>
      <c r="CZ31" s="628">
        <v>0.4</v>
      </c>
      <c r="DA31" s="653"/>
      <c r="DB31" s="653"/>
      <c r="DC31" s="658"/>
      <c r="DD31" s="632">
        <v>29814</v>
      </c>
      <c r="DE31" s="656"/>
      <c r="DF31" s="656"/>
      <c r="DG31" s="656"/>
      <c r="DH31" s="656"/>
      <c r="DI31" s="656"/>
      <c r="DJ31" s="656"/>
      <c r="DK31" s="657"/>
      <c r="DL31" s="632">
        <v>29814</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387344</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6"/>
      <c r="BI32" s="656"/>
      <c r="BJ32" s="656"/>
      <c r="BK32" s="656"/>
      <c r="BL32" s="656"/>
      <c r="BM32" s="629">
        <v>98.8</v>
      </c>
      <c r="BN32" s="656"/>
      <c r="BO32" s="656"/>
      <c r="BP32" s="656"/>
      <c r="BQ32" s="669"/>
      <c r="BR32" s="680">
        <v>99.8</v>
      </c>
      <c r="BS32" s="656"/>
      <c r="BT32" s="656"/>
      <c r="BU32" s="656"/>
      <c r="BV32" s="656"/>
      <c r="BW32" s="656"/>
      <c r="BX32" s="629">
        <v>99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30947</v>
      </c>
      <c r="S33" s="624"/>
      <c r="T33" s="624"/>
      <c r="U33" s="624"/>
      <c r="V33" s="624"/>
      <c r="W33" s="624"/>
      <c r="X33" s="624"/>
      <c r="Y33" s="625"/>
      <c r="Z33" s="626">
        <v>0.4</v>
      </c>
      <c r="AA33" s="626"/>
      <c r="AB33" s="626"/>
      <c r="AC33" s="626"/>
      <c r="AD33" s="627">
        <v>16935</v>
      </c>
      <c r="AE33" s="627"/>
      <c r="AF33" s="627"/>
      <c r="AG33" s="627"/>
      <c r="AH33" s="627"/>
      <c r="AI33" s="627"/>
      <c r="AJ33" s="627"/>
      <c r="AK33" s="627"/>
      <c r="AL33" s="628">
        <v>0.4</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95.9</v>
      </c>
      <c r="BN33" s="682"/>
      <c r="BO33" s="682"/>
      <c r="BP33" s="682"/>
      <c r="BQ33" s="684"/>
      <c r="BR33" s="681">
        <v>99.6</v>
      </c>
      <c r="BS33" s="682"/>
      <c r="BT33" s="682"/>
      <c r="BU33" s="682"/>
      <c r="BV33" s="682"/>
      <c r="BW33" s="682"/>
      <c r="BX33" s="683">
        <v>93.7</v>
      </c>
      <c r="BY33" s="682"/>
      <c r="BZ33" s="682"/>
      <c r="CA33" s="682"/>
      <c r="CB33" s="684"/>
      <c r="CD33" s="620" t="s">
        <v>307</v>
      </c>
      <c r="CE33" s="621"/>
      <c r="CF33" s="621"/>
      <c r="CG33" s="621"/>
      <c r="CH33" s="621"/>
      <c r="CI33" s="621"/>
      <c r="CJ33" s="621"/>
      <c r="CK33" s="621"/>
      <c r="CL33" s="621"/>
      <c r="CM33" s="621"/>
      <c r="CN33" s="621"/>
      <c r="CO33" s="621"/>
      <c r="CP33" s="621"/>
      <c r="CQ33" s="622"/>
      <c r="CR33" s="623">
        <v>4002487</v>
      </c>
      <c r="CS33" s="656"/>
      <c r="CT33" s="656"/>
      <c r="CU33" s="656"/>
      <c r="CV33" s="656"/>
      <c r="CW33" s="656"/>
      <c r="CX33" s="656"/>
      <c r="CY33" s="657"/>
      <c r="CZ33" s="628">
        <v>52.5</v>
      </c>
      <c r="DA33" s="653"/>
      <c r="DB33" s="653"/>
      <c r="DC33" s="658"/>
      <c r="DD33" s="632">
        <v>3158860</v>
      </c>
      <c r="DE33" s="656"/>
      <c r="DF33" s="656"/>
      <c r="DG33" s="656"/>
      <c r="DH33" s="656"/>
      <c r="DI33" s="656"/>
      <c r="DJ33" s="656"/>
      <c r="DK33" s="657"/>
      <c r="DL33" s="632">
        <v>1913167</v>
      </c>
      <c r="DM33" s="656"/>
      <c r="DN33" s="656"/>
      <c r="DO33" s="656"/>
      <c r="DP33" s="656"/>
      <c r="DQ33" s="656"/>
      <c r="DR33" s="656"/>
      <c r="DS33" s="656"/>
      <c r="DT33" s="656"/>
      <c r="DU33" s="656"/>
      <c r="DV33" s="657"/>
      <c r="DW33" s="628">
        <v>44.7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171481</v>
      </c>
      <c r="S34" s="624"/>
      <c r="T34" s="624"/>
      <c r="U34" s="624"/>
      <c r="V34" s="624"/>
      <c r="W34" s="624"/>
      <c r="X34" s="624"/>
      <c r="Y34" s="625"/>
      <c r="Z34" s="626">
        <v>2.1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994483</v>
      </c>
      <c r="CS34" s="624"/>
      <c r="CT34" s="624"/>
      <c r="CU34" s="624"/>
      <c r="CV34" s="624"/>
      <c r="CW34" s="624"/>
      <c r="CX34" s="624"/>
      <c r="CY34" s="625"/>
      <c r="CZ34" s="628">
        <v>13.1</v>
      </c>
      <c r="DA34" s="653"/>
      <c r="DB34" s="653"/>
      <c r="DC34" s="658"/>
      <c r="DD34" s="632">
        <v>742445</v>
      </c>
      <c r="DE34" s="624"/>
      <c r="DF34" s="624"/>
      <c r="DG34" s="624"/>
      <c r="DH34" s="624"/>
      <c r="DI34" s="624"/>
      <c r="DJ34" s="624"/>
      <c r="DK34" s="625"/>
      <c r="DL34" s="632">
        <v>489778</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489054</v>
      </c>
      <c r="S35" s="624"/>
      <c r="T35" s="624"/>
      <c r="U35" s="624"/>
      <c r="V35" s="624"/>
      <c r="W35" s="624"/>
      <c r="X35" s="624"/>
      <c r="Y35" s="625"/>
      <c r="Z35" s="626">
        <v>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372107</v>
      </c>
      <c r="CS35" s="656"/>
      <c r="CT35" s="656"/>
      <c r="CU35" s="656"/>
      <c r="CV35" s="656"/>
      <c r="CW35" s="656"/>
      <c r="CX35" s="656"/>
      <c r="CY35" s="657"/>
      <c r="CZ35" s="628">
        <v>4.9000000000000004</v>
      </c>
      <c r="DA35" s="653"/>
      <c r="DB35" s="653"/>
      <c r="DC35" s="658"/>
      <c r="DD35" s="632">
        <v>184478</v>
      </c>
      <c r="DE35" s="656"/>
      <c r="DF35" s="656"/>
      <c r="DG35" s="656"/>
      <c r="DH35" s="656"/>
      <c r="DI35" s="656"/>
      <c r="DJ35" s="656"/>
      <c r="DK35" s="657"/>
      <c r="DL35" s="632">
        <v>140731</v>
      </c>
      <c r="DM35" s="656"/>
      <c r="DN35" s="656"/>
      <c r="DO35" s="656"/>
      <c r="DP35" s="656"/>
      <c r="DQ35" s="656"/>
      <c r="DR35" s="656"/>
      <c r="DS35" s="656"/>
      <c r="DT35" s="656"/>
      <c r="DU35" s="656"/>
      <c r="DV35" s="657"/>
      <c r="DW35" s="628">
        <v>3.3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684878</v>
      </c>
      <c r="S36" s="624"/>
      <c r="T36" s="624"/>
      <c r="U36" s="624"/>
      <c r="V36" s="624"/>
      <c r="W36" s="624"/>
      <c r="X36" s="624"/>
      <c r="Y36" s="625"/>
      <c r="Z36" s="626">
        <v>8.4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1245435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137187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1759929</v>
      </c>
      <c r="CS36" s="624"/>
      <c r="CT36" s="624"/>
      <c r="CU36" s="624"/>
      <c r="CV36" s="624"/>
      <c r="CW36" s="624"/>
      <c r="CX36" s="624"/>
      <c r="CY36" s="625"/>
      <c r="CZ36" s="628">
        <v>23.1</v>
      </c>
      <c r="DA36" s="653"/>
      <c r="DB36" s="653"/>
      <c r="DC36" s="658"/>
      <c r="DD36" s="632">
        <v>1585728</v>
      </c>
      <c r="DE36" s="624"/>
      <c r="DF36" s="624"/>
      <c r="DG36" s="624"/>
      <c r="DH36" s="624"/>
      <c r="DI36" s="624"/>
      <c r="DJ36" s="624"/>
      <c r="DK36" s="625"/>
      <c r="DL36" s="632">
        <v>1058652</v>
      </c>
      <c r="DM36" s="624"/>
      <c r="DN36" s="624"/>
      <c r="DO36" s="624"/>
      <c r="DP36" s="624"/>
      <c r="DQ36" s="624"/>
      <c r="DR36" s="624"/>
      <c r="DS36" s="624"/>
      <c r="DT36" s="624"/>
      <c r="DU36" s="624"/>
      <c r="DV36" s="625"/>
      <c r="DW36" s="628">
        <v>24.8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34525</v>
      </c>
      <c r="S37" s="624"/>
      <c r="T37" s="624"/>
      <c r="U37" s="624"/>
      <c r="V37" s="624"/>
      <c r="W37" s="624"/>
      <c r="X37" s="624"/>
      <c r="Y37" s="625"/>
      <c r="Z37" s="626">
        <v>0.4</v>
      </c>
      <c r="AA37" s="626"/>
      <c r="AB37" s="626"/>
      <c r="AC37" s="626"/>
      <c r="AD37" s="627">
        <v>39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503702</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127431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360985</v>
      </c>
      <c r="CS37" s="656"/>
      <c r="CT37" s="656"/>
      <c r="CU37" s="656"/>
      <c r="CV37" s="656"/>
      <c r="CW37" s="656"/>
      <c r="CX37" s="656"/>
      <c r="CY37" s="657"/>
      <c r="CZ37" s="628">
        <v>4.7</v>
      </c>
      <c r="DA37" s="653"/>
      <c r="DB37" s="653"/>
      <c r="DC37" s="658"/>
      <c r="DD37" s="632">
        <v>360231</v>
      </c>
      <c r="DE37" s="656"/>
      <c r="DF37" s="656"/>
      <c r="DG37" s="656"/>
      <c r="DH37" s="656"/>
      <c r="DI37" s="656"/>
      <c r="DJ37" s="656"/>
      <c r="DK37" s="657"/>
      <c r="DL37" s="632">
        <v>359629</v>
      </c>
      <c r="DM37" s="656"/>
      <c r="DN37" s="656"/>
      <c r="DO37" s="656"/>
      <c r="DP37" s="656"/>
      <c r="DQ37" s="656"/>
      <c r="DR37" s="656"/>
      <c r="DS37" s="656"/>
      <c r="DT37" s="656"/>
      <c r="DU37" s="656"/>
      <c r="DV37" s="657"/>
      <c r="DW37" s="628">
        <v>8.4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499800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166103</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868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384736</v>
      </c>
      <c r="CS38" s="624"/>
      <c r="CT38" s="624"/>
      <c r="CU38" s="624"/>
      <c r="CV38" s="624"/>
      <c r="CW38" s="624"/>
      <c r="CX38" s="624"/>
      <c r="CY38" s="625"/>
      <c r="CZ38" s="628">
        <v>5</v>
      </c>
      <c r="DA38" s="653"/>
      <c r="DB38" s="653"/>
      <c r="DC38" s="658"/>
      <c r="DD38" s="632">
        <v>332000</v>
      </c>
      <c r="DE38" s="624"/>
      <c r="DF38" s="624"/>
      <c r="DG38" s="624"/>
      <c r="DH38" s="624"/>
      <c r="DI38" s="624"/>
      <c r="DJ38" s="624"/>
      <c r="DK38" s="625"/>
      <c r="DL38" s="632">
        <v>211235</v>
      </c>
      <c r="DM38" s="624"/>
      <c r="DN38" s="624"/>
      <c r="DO38" s="624"/>
      <c r="DP38" s="624"/>
      <c r="DQ38" s="624"/>
      <c r="DR38" s="624"/>
      <c r="DS38" s="624"/>
      <c r="DT38" s="624"/>
      <c r="DU38" s="624"/>
      <c r="DV38" s="625"/>
      <c r="DW38" s="628">
        <v>4.9000000000000004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125809</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1215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475461</v>
      </c>
      <c r="CS39" s="656"/>
      <c r="CT39" s="656"/>
      <c r="CU39" s="656"/>
      <c r="CV39" s="656"/>
      <c r="CW39" s="656"/>
      <c r="CX39" s="656"/>
      <c r="CY39" s="657"/>
      <c r="CZ39" s="628">
        <v>6.2</v>
      </c>
      <c r="DA39" s="653"/>
      <c r="DB39" s="653"/>
      <c r="DC39" s="658"/>
      <c r="DD39" s="632">
        <v>301438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17900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65300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75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15771</v>
      </c>
      <c r="CS40" s="624"/>
      <c r="CT40" s="624"/>
      <c r="CU40" s="624"/>
      <c r="CV40" s="624"/>
      <c r="CW40" s="624"/>
      <c r="CX40" s="624"/>
      <c r="CY40" s="625"/>
      <c r="CZ40" s="628">
        <v>0.2</v>
      </c>
      <c r="DA40" s="653"/>
      <c r="DB40" s="653"/>
      <c r="DC40" s="658"/>
      <c r="DD40" s="632">
        <v>12771</v>
      </c>
      <c r="DE40" s="624"/>
      <c r="DF40" s="624"/>
      <c r="DG40" s="624"/>
      <c r="DH40" s="624"/>
      <c r="DI40" s="624"/>
      <c r="DJ40" s="624"/>
      <c r="DK40" s="625"/>
      <c r="DL40" s="632">
        <v>12771</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8145833</v>
      </c>
      <c r="S41" s="696"/>
      <c r="T41" s="696"/>
      <c r="U41" s="696"/>
      <c r="V41" s="696"/>
      <c r="W41" s="696"/>
      <c r="X41" s="696"/>
      <c r="Y41" s="700"/>
      <c r="Z41" s="701">
        <v>100</v>
      </c>
      <c r="AA41" s="701"/>
      <c r="AB41" s="701"/>
      <c r="AC41" s="701"/>
      <c r="AD41" s="702">
        <v>4258029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65802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318719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1090559</v>
      </c>
      <c r="CS42" s="656"/>
      <c r="CT42" s="656"/>
      <c r="CU42" s="656"/>
      <c r="CV42" s="656"/>
      <c r="CW42" s="656"/>
      <c r="CX42" s="656"/>
      <c r="CY42" s="657"/>
      <c r="CZ42" s="628">
        <v>14.3</v>
      </c>
      <c r="DA42" s="653"/>
      <c r="DB42" s="653"/>
      <c r="DC42" s="658"/>
      <c r="DD42" s="632">
        <v>122725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1908</v>
      </c>
      <c r="CS43" s="656"/>
      <c r="CT43" s="656"/>
      <c r="CU43" s="656"/>
      <c r="CV43" s="656"/>
      <c r="CW43" s="656"/>
      <c r="CX43" s="656"/>
      <c r="CY43" s="657"/>
      <c r="CZ43" s="628">
        <v>0</v>
      </c>
      <c r="DA43" s="653"/>
      <c r="DB43" s="653"/>
      <c r="DC43" s="658"/>
      <c r="DD43" s="632">
        <v>1908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496584</v>
      </c>
      <c r="CS44" s="624"/>
      <c r="CT44" s="624"/>
      <c r="CU44" s="624"/>
      <c r="CV44" s="624"/>
      <c r="CW44" s="624"/>
      <c r="CX44" s="624"/>
      <c r="CY44" s="625"/>
      <c r="CZ44" s="628">
        <v>6.5</v>
      </c>
      <c r="DA44" s="629"/>
      <c r="DB44" s="629"/>
      <c r="DC44" s="635"/>
      <c r="DD44" s="632">
        <v>62168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132579</v>
      </c>
      <c r="CS45" s="656"/>
      <c r="CT45" s="656"/>
      <c r="CU45" s="656"/>
      <c r="CV45" s="656"/>
      <c r="CW45" s="656"/>
      <c r="CX45" s="656"/>
      <c r="CY45" s="657"/>
      <c r="CZ45" s="628">
        <v>1.7</v>
      </c>
      <c r="DA45" s="653"/>
      <c r="DB45" s="653"/>
      <c r="DC45" s="658"/>
      <c r="DD45" s="632">
        <v>3758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364005</v>
      </c>
      <c r="CS46" s="624"/>
      <c r="CT46" s="624"/>
      <c r="CU46" s="624"/>
      <c r="CV46" s="624"/>
      <c r="CW46" s="624"/>
      <c r="CX46" s="624"/>
      <c r="CY46" s="625"/>
      <c r="CZ46" s="628">
        <v>4.8</v>
      </c>
      <c r="DA46" s="629"/>
      <c r="DB46" s="629"/>
      <c r="DC46" s="635"/>
      <c r="DD46" s="632">
        <v>58410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593975</v>
      </c>
      <c r="CS47" s="656"/>
      <c r="CT47" s="656"/>
      <c r="CU47" s="656"/>
      <c r="CV47" s="656"/>
      <c r="CW47" s="656"/>
      <c r="CX47" s="656"/>
      <c r="CY47" s="657"/>
      <c r="CZ47" s="628">
        <v>7.8</v>
      </c>
      <c r="DA47" s="653"/>
      <c r="DB47" s="653"/>
      <c r="DC47" s="658"/>
      <c r="DD47" s="632">
        <v>60557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7619919</v>
      </c>
      <c r="CS49" s="682"/>
      <c r="CT49" s="682"/>
      <c r="CU49" s="682"/>
      <c r="CV49" s="682"/>
      <c r="CW49" s="682"/>
      <c r="CX49" s="682"/>
      <c r="CY49" s="711"/>
      <c r="CZ49" s="703">
        <v>100</v>
      </c>
      <c r="DA49" s="712"/>
      <c r="DB49" s="712"/>
      <c r="DC49" s="713"/>
      <c r="DD49" s="714">
        <v>5371953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nNnpU249clw5iyGM82kRYJ3ltdMpp2eq0yqqrwRtd8EAN8Y4xnxO4VyNgjeqliI0LVud7CHWGfUSy1nRxh61A==" saltValue="qVIvDqf4CDpMbz9+TLe5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8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8146</v>
      </c>
      <c r="R7" s="753"/>
      <c r="S7" s="753"/>
      <c r="T7" s="753"/>
      <c r="U7" s="753"/>
      <c r="V7" s="753">
        <v>7620</v>
      </c>
      <c r="W7" s="753"/>
      <c r="X7" s="753"/>
      <c r="Y7" s="753"/>
      <c r="Z7" s="753"/>
      <c r="AA7" s="753">
        <v>526</v>
      </c>
      <c r="AB7" s="753"/>
      <c r="AC7" s="753"/>
      <c r="AD7" s="753"/>
      <c r="AE7" s="754"/>
      <c r="AF7" s="755">
        <v>517</v>
      </c>
      <c r="AG7" s="756"/>
      <c r="AH7" s="756"/>
      <c r="AI7" s="756"/>
      <c r="AJ7" s="757"/>
      <c r="AK7" s="758">
        <v>280</v>
      </c>
      <c r="AL7" s="759"/>
      <c r="AM7" s="759"/>
      <c r="AN7" s="759"/>
      <c r="AO7" s="759"/>
      <c r="AP7" s="759">
        <v>7020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574</v>
      </c>
      <c r="BS7" s="746" t="s">
        <v>551</v>
      </c>
      <c r="BT7" s="747"/>
      <c r="BU7" s="747"/>
      <c r="BV7" s="747"/>
      <c r="BW7" s="747"/>
      <c r="BX7" s="747"/>
      <c r="BY7" s="747"/>
      <c r="BZ7" s="747"/>
      <c r="CA7" s="747"/>
      <c r="CB7" s="747"/>
      <c r="CC7" s="747"/>
      <c r="CD7" s="747"/>
      <c r="CE7" s="747"/>
      <c r="CF7" s="747"/>
      <c r="CG7" s="762"/>
      <c r="CH7" s="743">
        <v>5</v>
      </c>
      <c r="CI7" s="744"/>
      <c r="CJ7" s="744"/>
      <c r="CK7" s="744"/>
      <c r="CL7" s="745"/>
      <c r="CM7" s="743">
        <v>510</v>
      </c>
      <c r="CN7" s="744"/>
      <c r="CO7" s="744"/>
      <c r="CP7" s="744"/>
      <c r="CQ7" s="745"/>
      <c r="CR7" s="743">
        <v>60</v>
      </c>
      <c r="CS7" s="744"/>
      <c r="CT7" s="744"/>
      <c r="CU7" s="744"/>
      <c r="CV7" s="745"/>
      <c r="CW7" s="743">
        <v>37</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575</v>
      </c>
      <c r="BS8" s="773" t="s">
        <v>554</v>
      </c>
      <c r="BT8" s="774"/>
      <c r="BU8" s="774"/>
      <c r="BV8" s="774"/>
      <c r="BW8" s="774"/>
      <c r="BX8" s="774"/>
      <c r="BY8" s="774"/>
      <c r="BZ8" s="774"/>
      <c r="CA8" s="774"/>
      <c r="CB8" s="774"/>
      <c r="CC8" s="774"/>
      <c r="CD8" s="774"/>
      <c r="CE8" s="774"/>
      <c r="CF8" s="774"/>
      <c r="CG8" s="775"/>
      <c r="CH8" s="776">
        <v>0</v>
      </c>
      <c r="CI8" s="777"/>
      <c r="CJ8" s="777"/>
      <c r="CK8" s="777"/>
      <c r="CL8" s="778"/>
      <c r="CM8" s="776">
        <v>180</v>
      </c>
      <c r="CN8" s="777"/>
      <c r="CO8" s="777"/>
      <c r="CP8" s="777"/>
      <c r="CQ8" s="778"/>
      <c r="CR8" s="776">
        <v>5</v>
      </c>
      <c r="CS8" s="777"/>
      <c r="CT8" s="777"/>
      <c r="CU8" s="777"/>
      <c r="CV8" s="778"/>
      <c r="CW8" s="776" t="s">
        <v>552</v>
      </c>
      <c r="CX8" s="777"/>
      <c r="CY8" s="777"/>
      <c r="CZ8" s="777"/>
      <c r="DA8" s="778"/>
      <c r="DB8" s="776" t="s">
        <v>552</v>
      </c>
      <c r="DC8" s="777"/>
      <c r="DD8" s="777"/>
      <c r="DE8" s="777"/>
      <c r="DF8" s="778"/>
      <c r="DG8" s="776">
        <v>12</v>
      </c>
      <c r="DH8" s="777"/>
      <c r="DI8" s="777"/>
      <c r="DJ8" s="777"/>
      <c r="DK8" s="778"/>
      <c r="DL8" s="776" t="s">
        <v>553</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575</v>
      </c>
      <c r="BS9" s="773" t="s">
        <v>555</v>
      </c>
      <c r="BT9" s="774"/>
      <c r="BU9" s="774"/>
      <c r="BV9" s="774"/>
      <c r="BW9" s="774"/>
      <c r="BX9" s="774"/>
      <c r="BY9" s="774"/>
      <c r="BZ9" s="774"/>
      <c r="CA9" s="774"/>
      <c r="CB9" s="774"/>
      <c r="CC9" s="774"/>
      <c r="CD9" s="774"/>
      <c r="CE9" s="774"/>
      <c r="CF9" s="774"/>
      <c r="CG9" s="775"/>
      <c r="CH9" s="776">
        <v>-6</v>
      </c>
      <c r="CI9" s="777"/>
      <c r="CJ9" s="777"/>
      <c r="CK9" s="777"/>
      <c r="CL9" s="778"/>
      <c r="CM9" s="776">
        <v>20</v>
      </c>
      <c r="CN9" s="777"/>
      <c r="CO9" s="777"/>
      <c r="CP9" s="777"/>
      <c r="CQ9" s="778"/>
      <c r="CR9" s="776">
        <v>28</v>
      </c>
      <c r="CS9" s="777"/>
      <c r="CT9" s="777"/>
      <c r="CU9" s="777"/>
      <c r="CV9" s="778"/>
      <c r="CW9" s="776" t="s">
        <v>552</v>
      </c>
      <c r="CX9" s="777"/>
      <c r="CY9" s="777"/>
      <c r="CZ9" s="777"/>
      <c r="DA9" s="778"/>
      <c r="DB9" s="776" t="s">
        <v>553</v>
      </c>
      <c r="DC9" s="777"/>
      <c r="DD9" s="777"/>
      <c r="DE9" s="777"/>
      <c r="DF9" s="778"/>
      <c r="DG9" s="776" t="s">
        <v>552</v>
      </c>
      <c r="DH9" s="777"/>
      <c r="DI9" s="777"/>
      <c r="DJ9" s="777"/>
      <c r="DK9" s="778"/>
      <c r="DL9" s="776" t="s">
        <v>552</v>
      </c>
      <c r="DM9" s="777"/>
      <c r="DN9" s="777"/>
      <c r="DO9" s="777"/>
      <c r="DP9" s="778"/>
      <c r="DQ9" s="776" t="s">
        <v>553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575</v>
      </c>
      <c r="BS10" s="773" t="s">
        <v>556</v>
      </c>
      <c r="BT10" s="774"/>
      <c r="BU10" s="774"/>
      <c r="BV10" s="774"/>
      <c r="BW10" s="774"/>
      <c r="BX10" s="774"/>
      <c r="BY10" s="774"/>
      <c r="BZ10" s="774"/>
      <c r="CA10" s="774"/>
      <c r="CB10" s="774"/>
      <c r="CC10" s="774"/>
      <c r="CD10" s="774"/>
      <c r="CE10" s="774"/>
      <c r="CF10" s="774"/>
      <c r="CG10" s="775"/>
      <c r="CH10" s="776">
        <v>-2</v>
      </c>
      <c r="CI10" s="777"/>
      <c r="CJ10" s="777"/>
      <c r="CK10" s="777"/>
      <c r="CL10" s="778"/>
      <c r="CM10" s="776">
        <v>7</v>
      </c>
      <c r="CN10" s="777"/>
      <c r="CO10" s="777"/>
      <c r="CP10" s="777"/>
      <c r="CQ10" s="778"/>
      <c r="CR10" s="776">
        <v>2</v>
      </c>
      <c r="CS10" s="777"/>
      <c r="CT10" s="777"/>
      <c r="CU10" s="777"/>
      <c r="CV10" s="778"/>
      <c r="CW10" s="776">
        <v>5</v>
      </c>
      <c r="CX10" s="777"/>
      <c r="CY10" s="777"/>
      <c r="CZ10" s="777"/>
      <c r="DA10" s="778"/>
      <c r="DB10" s="776" t="s">
        <v>552</v>
      </c>
      <c r="DC10" s="777"/>
      <c r="DD10" s="777"/>
      <c r="DE10" s="777"/>
      <c r="DF10" s="778"/>
      <c r="DG10" s="776" t="s">
        <v>553</v>
      </c>
      <c r="DH10" s="777"/>
      <c r="DI10" s="777"/>
      <c r="DJ10" s="777"/>
      <c r="DK10" s="778"/>
      <c r="DL10" s="776" t="s">
        <v>557</v>
      </c>
      <c r="DM10" s="777"/>
      <c r="DN10" s="777"/>
      <c r="DO10" s="777"/>
      <c r="DP10" s="778"/>
      <c r="DQ10" s="776" t="s">
        <v>552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8146</v>
      </c>
      <c r="R23" s="793"/>
      <c r="S23" s="793"/>
      <c r="T23" s="793"/>
      <c r="U23" s="793"/>
      <c r="V23" s="793">
        <v>7620</v>
      </c>
      <c r="W23" s="793"/>
      <c r="X23" s="793"/>
      <c r="Y23" s="793"/>
      <c r="Z23" s="793"/>
      <c r="AA23" s="793">
        <v>526</v>
      </c>
      <c r="AB23" s="793"/>
      <c r="AC23" s="793"/>
      <c r="AD23" s="793"/>
      <c r="AE23" s="794"/>
      <c r="AF23" s="795">
        <v>517</v>
      </c>
      <c r="AG23" s="793"/>
      <c r="AH23" s="793"/>
      <c r="AI23" s="793"/>
      <c r="AJ23" s="796"/>
      <c r="AK23" s="797"/>
      <c r="AL23" s="798"/>
      <c r="AM23" s="798"/>
      <c r="AN23" s="798"/>
      <c r="AO23" s="798"/>
      <c r="AP23" s="793">
        <v>7020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814</v>
      </c>
      <c r="R28" s="823"/>
      <c r="S28" s="823"/>
      <c r="T28" s="823"/>
      <c r="U28" s="823"/>
      <c r="V28" s="823">
        <v>676</v>
      </c>
      <c r="W28" s="823"/>
      <c r="X28" s="823"/>
      <c r="Y28" s="823"/>
      <c r="Z28" s="823"/>
      <c r="AA28" s="823">
        <v>137</v>
      </c>
      <c r="AB28" s="823"/>
      <c r="AC28" s="823"/>
      <c r="AD28" s="823"/>
      <c r="AE28" s="824"/>
      <c r="AF28" s="825">
        <v>137</v>
      </c>
      <c r="AG28" s="826"/>
      <c r="AH28" s="826"/>
      <c r="AI28" s="826"/>
      <c r="AJ28" s="827"/>
      <c r="AK28" s="828">
        <v>69</v>
      </c>
      <c r="AL28" s="829"/>
      <c r="AM28" s="829"/>
      <c r="AN28" s="829"/>
      <c r="AO28" s="829"/>
      <c r="AP28" s="829" t="s">
        <v>557</v>
      </c>
      <c r="AQ28" s="829"/>
      <c r="AR28" s="829"/>
      <c r="AS28" s="829"/>
      <c r="AT28" s="829"/>
      <c r="AU28" s="829" t="s">
        <v>552</v>
      </c>
      <c r="AV28" s="829"/>
      <c r="AW28" s="829"/>
      <c r="AX28" s="829"/>
      <c r="AY28" s="829"/>
      <c r="AZ28" s="830" t="s">
        <v>557</v>
      </c>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1087</v>
      </c>
      <c r="R29" s="784"/>
      <c r="S29" s="784"/>
      <c r="T29" s="784"/>
      <c r="U29" s="784"/>
      <c r="V29" s="784">
        <v>1068</v>
      </c>
      <c r="W29" s="784"/>
      <c r="X29" s="784"/>
      <c r="Y29" s="784"/>
      <c r="Z29" s="784"/>
      <c r="AA29" s="784">
        <v>18</v>
      </c>
      <c r="AB29" s="784"/>
      <c r="AC29" s="784"/>
      <c r="AD29" s="784"/>
      <c r="AE29" s="785"/>
      <c r="AF29" s="786">
        <v>18</v>
      </c>
      <c r="AG29" s="787"/>
      <c r="AH29" s="787"/>
      <c r="AI29" s="787"/>
      <c r="AJ29" s="788"/>
      <c r="AK29" s="835">
        <v>153</v>
      </c>
      <c r="AL29" s="831"/>
      <c r="AM29" s="831"/>
      <c r="AN29" s="831"/>
      <c r="AO29" s="831"/>
      <c r="AP29" s="831" t="s">
        <v>553</v>
      </c>
      <c r="AQ29" s="831"/>
      <c r="AR29" s="831"/>
      <c r="AS29" s="831"/>
      <c r="AT29" s="831"/>
      <c r="AU29" s="831" t="s">
        <v>553</v>
      </c>
      <c r="AV29" s="831"/>
      <c r="AW29" s="831"/>
      <c r="AX29" s="831"/>
      <c r="AY29" s="831"/>
      <c r="AZ29" s="832" t="s">
        <v>567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118</v>
      </c>
      <c r="R30" s="784"/>
      <c r="S30" s="784"/>
      <c r="T30" s="784"/>
      <c r="U30" s="784"/>
      <c r="V30" s="784">
        <v>111</v>
      </c>
      <c r="W30" s="784"/>
      <c r="X30" s="784"/>
      <c r="Y30" s="784"/>
      <c r="Z30" s="784"/>
      <c r="AA30" s="784">
        <v>8</v>
      </c>
      <c r="AB30" s="784"/>
      <c r="AC30" s="784"/>
      <c r="AD30" s="784"/>
      <c r="AE30" s="785"/>
      <c r="AF30" s="786">
        <v>8</v>
      </c>
      <c r="AG30" s="787"/>
      <c r="AH30" s="787"/>
      <c r="AI30" s="787"/>
      <c r="AJ30" s="788"/>
      <c r="AK30" s="835">
        <v>35</v>
      </c>
      <c r="AL30" s="831"/>
      <c r="AM30" s="831"/>
      <c r="AN30" s="831"/>
      <c r="AO30" s="831"/>
      <c r="AP30" s="831" t="s">
        <v>553</v>
      </c>
      <c r="AQ30" s="831"/>
      <c r="AR30" s="831"/>
      <c r="AS30" s="831"/>
      <c r="AT30" s="831"/>
      <c r="AU30" s="831" t="s">
        <v>553</v>
      </c>
      <c r="AV30" s="831"/>
      <c r="AW30" s="831"/>
      <c r="AX30" s="831"/>
      <c r="AY30" s="831"/>
      <c r="AZ30" s="832" t="s">
        <v>553</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73</v>
      </c>
      <c r="R31" s="784"/>
      <c r="S31" s="784"/>
      <c r="T31" s="784"/>
      <c r="U31" s="784"/>
      <c r="V31" s="784">
        <v>72</v>
      </c>
      <c r="W31" s="784"/>
      <c r="X31" s="784"/>
      <c r="Y31" s="784"/>
      <c r="Z31" s="784"/>
      <c r="AA31" s="784">
        <v>2</v>
      </c>
      <c r="AB31" s="784"/>
      <c r="AC31" s="784"/>
      <c r="AD31" s="784"/>
      <c r="AE31" s="785"/>
      <c r="AF31" s="786">
        <v>2</v>
      </c>
      <c r="AG31" s="787"/>
      <c r="AH31" s="787"/>
      <c r="AI31" s="787"/>
      <c r="AJ31" s="788"/>
      <c r="AK31" s="835">
        <v>9</v>
      </c>
      <c r="AL31" s="831"/>
      <c r="AM31" s="831"/>
      <c r="AN31" s="831"/>
      <c r="AO31" s="831"/>
      <c r="AP31" s="831" t="s">
        <v>553</v>
      </c>
      <c r="AQ31" s="831"/>
      <c r="AR31" s="831"/>
      <c r="AS31" s="831"/>
      <c r="AT31" s="831"/>
      <c r="AU31" s="831" t="s">
        <v>553</v>
      </c>
      <c r="AV31" s="831"/>
      <c r="AW31" s="831"/>
      <c r="AX31" s="831"/>
      <c r="AY31" s="831"/>
      <c r="AZ31" s="832" t="s">
        <v>553</v>
      </c>
      <c r="BA31" s="832"/>
      <c r="BB31" s="832"/>
      <c r="BC31" s="832"/>
      <c r="BD31" s="832"/>
      <c r="BE31" s="833"/>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105</v>
      </c>
      <c r="R32" s="784"/>
      <c r="S32" s="784"/>
      <c r="T32" s="784"/>
      <c r="U32" s="784"/>
      <c r="V32" s="784">
        <v>125</v>
      </c>
      <c r="W32" s="784"/>
      <c r="X32" s="784"/>
      <c r="Y32" s="784"/>
      <c r="Z32" s="784"/>
      <c r="AA32" s="784">
        <v>-20</v>
      </c>
      <c r="AB32" s="784"/>
      <c r="AC32" s="784"/>
      <c r="AD32" s="784"/>
      <c r="AE32" s="785"/>
      <c r="AF32" s="786">
        <v>534</v>
      </c>
      <c r="AG32" s="787"/>
      <c r="AH32" s="787"/>
      <c r="AI32" s="787"/>
      <c r="AJ32" s="788"/>
      <c r="AK32" s="835">
        <v>0</v>
      </c>
      <c r="AL32" s="831"/>
      <c r="AM32" s="831"/>
      <c r="AN32" s="831"/>
      <c r="AO32" s="831"/>
      <c r="AP32" s="831">
        <v>1169</v>
      </c>
      <c r="AQ32" s="831"/>
      <c r="AR32" s="831"/>
      <c r="AS32" s="831"/>
      <c r="AT32" s="831"/>
      <c r="AU32" s="831" t="s">
        <v>553</v>
      </c>
      <c r="AV32" s="831"/>
      <c r="AW32" s="831"/>
      <c r="AX32" s="831"/>
      <c r="AY32" s="831"/>
      <c r="AZ32" s="832" t="s">
        <v>553</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32</v>
      </c>
      <c r="R33" s="784"/>
      <c r="S33" s="784"/>
      <c r="T33" s="784"/>
      <c r="U33" s="784"/>
      <c r="V33" s="784">
        <v>30</v>
      </c>
      <c r="W33" s="784"/>
      <c r="X33" s="784"/>
      <c r="Y33" s="784"/>
      <c r="Z33" s="784"/>
      <c r="AA33" s="784">
        <v>3</v>
      </c>
      <c r="AB33" s="784"/>
      <c r="AC33" s="784"/>
      <c r="AD33" s="784"/>
      <c r="AE33" s="785"/>
      <c r="AF33" s="786">
        <v>31</v>
      </c>
      <c r="AG33" s="787"/>
      <c r="AH33" s="787"/>
      <c r="AI33" s="787"/>
      <c r="AJ33" s="788"/>
      <c r="AK33" s="835">
        <v>9</v>
      </c>
      <c r="AL33" s="831"/>
      <c r="AM33" s="831"/>
      <c r="AN33" s="831"/>
      <c r="AO33" s="831"/>
      <c r="AP33" s="831">
        <v>92</v>
      </c>
      <c r="AQ33" s="831"/>
      <c r="AR33" s="831"/>
      <c r="AS33" s="831"/>
      <c r="AT33" s="831"/>
      <c r="AU33" s="831">
        <v>65</v>
      </c>
      <c r="AV33" s="831"/>
      <c r="AW33" s="831"/>
      <c r="AX33" s="831"/>
      <c r="AY33" s="831"/>
      <c r="AZ33" s="832" t="s">
        <v>553</v>
      </c>
      <c r="BA33" s="832"/>
      <c r="BB33" s="832"/>
      <c r="BC33" s="832"/>
      <c r="BD33" s="832"/>
      <c r="BE33" s="833" t="s">
        <v>393</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111</v>
      </c>
      <c r="R34" s="784"/>
      <c r="S34" s="784"/>
      <c r="T34" s="784"/>
      <c r="U34" s="784"/>
      <c r="V34" s="784">
        <v>110</v>
      </c>
      <c r="W34" s="784"/>
      <c r="X34" s="784"/>
      <c r="Y34" s="784"/>
      <c r="Z34" s="784"/>
      <c r="AA34" s="784">
        <v>1</v>
      </c>
      <c r="AB34" s="784"/>
      <c r="AC34" s="784"/>
      <c r="AD34" s="784"/>
      <c r="AE34" s="785"/>
      <c r="AF34" s="786">
        <v>113</v>
      </c>
      <c r="AG34" s="787"/>
      <c r="AH34" s="787"/>
      <c r="AI34" s="787"/>
      <c r="AJ34" s="788"/>
      <c r="AK34" s="835">
        <v>65</v>
      </c>
      <c r="AL34" s="831"/>
      <c r="AM34" s="831"/>
      <c r="AN34" s="831"/>
      <c r="AO34" s="831"/>
      <c r="AP34" s="831">
        <v>166</v>
      </c>
      <c r="AQ34" s="831"/>
      <c r="AR34" s="831"/>
      <c r="AS34" s="831"/>
      <c r="AT34" s="831"/>
      <c r="AU34" s="831">
        <v>105</v>
      </c>
      <c r="AV34" s="831"/>
      <c r="AW34" s="831"/>
      <c r="AX34" s="831"/>
      <c r="AY34" s="831"/>
      <c r="AZ34" s="832" t="s">
        <v>557</v>
      </c>
      <c r="BA34" s="832"/>
      <c r="BB34" s="832"/>
      <c r="BC34" s="832"/>
      <c r="BD34" s="832"/>
      <c r="BE34" s="833" t="s">
        <v>393</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1102</v>
      </c>
      <c r="R35" s="784"/>
      <c r="S35" s="784"/>
      <c r="T35" s="784"/>
      <c r="U35" s="784"/>
      <c r="V35" s="784">
        <v>1074</v>
      </c>
      <c r="W35" s="784"/>
      <c r="X35" s="784"/>
      <c r="Y35" s="784"/>
      <c r="Z35" s="784"/>
      <c r="AA35" s="784">
        <v>28</v>
      </c>
      <c r="AB35" s="784"/>
      <c r="AC35" s="784"/>
      <c r="AD35" s="784"/>
      <c r="AE35" s="785"/>
      <c r="AF35" s="786">
        <v>137</v>
      </c>
      <c r="AG35" s="787"/>
      <c r="AH35" s="787"/>
      <c r="AI35" s="787"/>
      <c r="AJ35" s="788"/>
      <c r="AK35" s="835">
        <v>504</v>
      </c>
      <c r="AL35" s="831"/>
      <c r="AM35" s="831"/>
      <c r="AN35" s="831"/>
      <c r="AO35" s="831"/>
      <c r="AP35" s="831">
        <v>658</v>
      </c>
      <c r="AQ35" s="831"/>
      <c r="AR35" s="831"/>
      <c r="AS35" s="831"/>
      <c r="AT35" s="831"/>
      <c r="AU35" s="831">
        <v>508</v>
      </c>
      <c r="AV35" s="831"/>
      <c r="AW35" s="831"/>
      <c r="AX35" s="831"/>
      <c r="AY35" s="831"/>
      <c r="AZ35" s="832" t="s">
        <v>553</v>
      </c>
      <c r="BA35" s="832"/>
      <c r="BB35" s="832"/>
      <c r="BC35" s="832"/>
      <c r="BD35" s="832"/>
      <c r="BE35" s="833" t="s">
        <v>393</v>
      </c>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270</v>
      </c>
      <c r="R36" s="784"/>
      <c r="S36" s="784"/>
      <c r="T36" s="784"/>
      <c r="U36" s="784"/>
      <c r="V36" s="784">
        <v>250</v>
      </c>
      <c r="W36" s="784"/>
      <c r="X36" s="784"/>
      <c r="Y36" s="784"/>
      <c r="Z36" s="784"/>
      <c r="AA36" s="784">
        <v>20</v>
      </c>
      <c r="AB36" s="784"/>
      <c r="AC36" s="784"/>
      <c r="AD36" s="784"/>
      <c r="AE36" s="785"/>
      <c r="AF36" s="786">
        <v>11</v>
      </c>
      <c r="AG36" s="787"/>
      <c r="AH36" s="787"/>
      <c r="AI36" s="787"/>
      <c r="AJ36" s="788"/>
      <c r="AK36" s="835">
        <v>154</v>
      </c>
      <c r="AL36" s="831"/>
      <c r="AM36" s="831"/>
      <c r="AN36" s="831"/>
      <c r="AO36" s="831"/>
      <c r="AP36" s="831">
        <v>1595</v>
      </c>
      <c r="AQ36" s="831"/>
      <c r="AR36" s="831"/>
      <c r="AS36" s="831"/>
      <c r="AT36" s="831"/>
      <c r="AU36" s="831">
        <v>1477</v>
      </c>
      <c r="AV36" s="831"/>
      <c r="AW36" s="831"/>
      <c r="AX36" s="831"/>
      <c r="AY36" s="831"/>
      <c r="AZ36" s="832" t="s">
        <v>553</v>
      </c>
      <c r="BA36" s="832"/>
      <c r="BB36" s="832"/>
      <c r="BC36" s="832"/>
      <c r="BD36" s="832"/>
      <c r="BE36" s="833" t="s">
        <v>393</v>
      </c>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398</v>
      </c>
      <c r="C37" s="781"/>
      <c r="D37" s="781"/>
      <c r="E37" s="781"/>
      <c r="F37" s="781"/>
      <c r="G37" s="781"/>
      <c r="H37" s="781"/>
      <c r="I37" s="781"/>
      <c r="J37" s="781"/>
      <c r="K37" s="781"/>
      <c r="L37" s="781"/>
      <c r="M37" s="781"/>
      <c r="N37" s="781"/>
      <c r="O37" s="781"/>
      <c r="P37" s="782"/>
      <c r="Q37" s="783">
        <v>371</v>
      </c>
      <c r="R37" s="784"/>
      <c r="S37" s="784"/>
      <c r="T37" s="784"/>
      <c r="U37" s="784"/>
      <c r="V37" s="784">
        <v>353</v>
      </c>
      <c r="W37" s="784"/>
      <c r="X37" s="784"/>
      <c r="Y37" s="784"/>
      <c r="Z37" s="784"/>
      <c r="AA37" s="784">
        <v>17</v>
      </c>
      <c r="AB37" s="784"/>
      <c r="AC37" s="784"/>
      <c r="AD37" s="784"/>
      <c r="AE37" s="785"/>
      <c r="AF37" s="786">
        <v>54</v>
      </c>
      <c r="AG37" s="787"/>
      <c r="AH37" s="787"/>
      <c r="AI37" s="787"/>
      <c r="AJ37" s="788"/>
      <c r="AK37" s="835">
        <v>157</v>
      </c>
      <c r="AL37" s="831"/>
      <c r="AM37" s="831"/>
      <c r="AN37" s="831"/>
      <c r="AO37" s="831"/>
      <c r="AP37" s="831">
        <v>215</v>
      </c>
      <c r="AQ37" s="831"/>
      <c r="AR37" s="831"/>
      <c r="AS37" s="831"/>
      <c r="AT37" s="831"/>
      <c r="AU37" s="831">
        <v>87</v>
      </c>
      <c r="AV37" s="831"/>
      <c r="AW37" s="831"/>
      <c r="AX37" s="831"/>
      <c r="AY37" s="831"/>
      <c r="AZ37" s="832" t="s">
        <v>553</v>
      </c>
      <c r="BA37" s="832"/>
      <c r="BB37" s="832"/>
      <c r="BC37" s="832"/>
      <c r="BD37" s="832"/>
      <c r="BE37" s="833" t="s">
        <v>393</v>
      </c>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1045</v>
      </c>
      <c r="AG63" s="845"/>
      <c r="AH63" s="845"/>
      <c r="AI63" s="845"/>
      <c r="AJ63" s="846"/>
      <c r="AK63" s="847"/>
      <c r="AL63" s="842"/>
      <c r="AM63" s="842"/>
      <c r="AN63" s="842"/>
      <c r="AO63" s="842"/>
      <c r="AP63" s="845">
        <v>3896</v>
      </c>
      <c r="AQ63" s="845"/>
      <c r="AR63" s="845"/>
      <c r="AS63" s="845"/>
      <c r="AT63" s="845"/>
      <c r="AU63" s="845">
        <v>2243</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5"/>
      <c r="AH66" s="815"/>
      <c r="AI66" s="815"/>
      <c r="AJ66" s="856"/>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558</v>
      </c>
      <c r="C68" s="871"/>
      <c r="D68" s="871"/>
      <c r="E68" s="871"/>
      <c r="F68" s="871"/>
      <c r="G68" s="871"/>
      <c r="H68" s="871"/>
      <c r="I68" s="871"/>
      <c r="J68" s="871"/>
      <c r="K68" s="871"/>
      <c r="L68" s="871"/>
      <c r="M68" s="871"/>
      <c r="N68" s="871"/>
      <c r="O68" s="871"/>
      <c r="P68" s="872"/>
      <c r="Q68" s="873">
        <v>1103</v>
      </c>
      <c r="R68" s="867"/>
      <c r="S68" s="867"/>
      <c r="T68" s="867"/>
      <c r="U68" s="867"/>
      <c r="V68" s="867">
        <v>1100</v>
      </c>
      <c r="W68" s="867"/>
      <c r="X68" s="867"/>
      <c r="Y68" s="867"/>
      <c r="Z68" s="867"/>
      <c r="AA68" s="867">
        <v>3</v>
      </c>
      <c r="AB68" s="867"/>
      <c r="AC68" s="867"/>
      <c r="AD68" s="867"/>
      <c r="AE68" s="867"/>
      <c r="AF68" s="867">
        <v>3</v>
      </c>
      <c r="AG68" s="867"/>
      <c r="AH68" s="867"/>
      <c r="AI68" s="867"/>
      <c r="AJ68" s="867"/>
      <c r="AK68" s="867" t="s">
        <v>559</v>
      </c>
      <c r="AL68" s="867"/>
      <c r="AM68" s="867"/>
      <c r="AN68" s="867"/>
      <c r="AO68" s="867"/>
      <c r="AP68" s="867" t="s">
        <v>557</v>
      </c>
      <c r="AQ68" s="867"/>
      <c r="AR68" s="867"/>
      <c r="AS68" s="867"/>
      <c r="AT68" s="867"/>
      <c r="AU68" s="867" t="s">
        <v>553</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560</v>
      </c>
      <c r="C69" s="875"/>
      <c r="D69" s="875"/>
      <c r="E69" s="875"/>
      <c r="F69" s="875"/>
      <c r="G69" s="875"/>
      <c r="H69" s="875"/>
      <c r="I69" s="875"/>
      <c r="J69" s="875"/>
      <c r="K69" s="875"/>
      <c r="L69" s="875"/>
      <c r="M69" s="875"/>
      <c r="N69" s="875"/>
      <c r="O69" s="875"/>
      <c r="P69" s="876"/>
      <c r="Q69" s="877">
        <v>83</v>
      </c>
      <c r="R69" s="831"/>
      <c r="S69" s="831"/>
      <c r="T69" s="831"/>
      <c r="U69" s="831"/>
      <c r="V69" s="831">
        <v>69</v>
      </c>
      <c r="W69" s="831"/>
      <c r="X69" s="831"/>
      <c r="Y69" s="831"/>
      <c r="Z69" s="831"/>
      <c r="AA69" s="831">
        <v>14</v>
      </c>
      <c r="AB69" s="831"/>
      <c r="AC69" s="831"/>
      <c r="AD69" s="831"/>
      <c r="AE69" s="831"/>
      <c r="AF69" s="831">
        <v>14</v>
      </c>
      <c r="AG69" s="831"/>
      <c r="AH69" s="831"/>
      <c r="AI69" s="831"/>
      <c r="AJ69" s="831"/>
      <c r="AK69" s="831" t="s">
        <v>553</v>
      </c>
      <c r="AL69" s="831"/>
      <c r="AM69" s="831"/>
      <c r="AN69" s="831"/>
      <c r="AO69" s="831"/>
      <c r="AP69" s="831" t="s">
        <v>553</v>
      </c>
      <c r="AQ69" s="831"/>
      <c r="AR69" s="831"/>
      <c r="AS69" s="831"/>
      <c r="AT69" s="831"/>
      <c r="AU69" s="831" t="s">
        <v>553</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561</v>
      </c>
      <c r="C70" s="875"/>
      <c r="D70" s="875"/>
      <c r="E70" s="875"/>
      <c r="F70" s="875"/>
      <c r="G70" s="875"/>
      <c r="H70" s="875"/>
      <c r="I70" s="875"/>
      <c r="J70" s="875"/>
      <c r="K70" s="875"/>
      <c r="L70" s="875"/>
      <c r="M70" s="875"/>
      <c r="N70" s="875"/>
      <c r="O70" s="875"/>
      <c r="P70" s="876"/>
      <c r="Q70" s="877">
        <v>6431</v>
      </c>
      <c r="R70" s="831"/>
      <c r="S70" s="831"/>
      <c r="T70" s="831"/>
      <c r="U70" s="831"/>
      <c r="V70" s="831">
        <v>6234</v>
      </c>
      <c r="W70" s="831"/>
      <c r="X70" s="831"/>
      <c r="Y70" s="831"/>
      <c r="Z70" s="831"/>
      <c r="AA70" s="831">
        <v>197</v>
      </c>
      <c r="AB70" s="831"/>
      <c r="AC70" s="831"/>
      <c r="AD70" s="831"/>
      <c r="AE70" s="831"/>
      <c r="AF70" s="831">
        <v>197</v>
      </c>
      <c r="AG70" s="831"/>
      <c r="AH70" s="831"/>
      <c r="AI70" s="831"/>
      <c r="AJ70" s="831"/>
      <c r="AK70" s="831" t="s">
        <v>553</v>
      </c>
      <c r="AL70" s="831"/>
      <c r="AM70" s="831"/>
      <c r="AN70" s="831"/>
      <c r="AO70" s="831"/>
      <c r="AP70" s="831" t="s">
        <v>553</v>
      </c>
      <c r="AQ70" s="831"/>
      <c r="AR70" s="831"/>
      <c r="AS70" s="831"/>
      <c r="AT70" s="831"/>
      <c r="AU70" s="831" t="s">
        <v>553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562</v>
      </c>
      <c r="C71" s="875"/>
      <c r="D71" s="875"/>
      <c r="E71" s="875"/>
      <c r="F71" s="875"/>
      <c r="G71" s="875"/>
      <c r="H71" s="875"/>
      <c r="I71" s="875"/>
      <c r="J71" s="875"/>
      <c r="K71" s="875"/>
      <c r="L71" s="875"/>
      <c r="M71" s="875"/>
      <c r="N71" s="875"/>
      <c r="O71" s="875"/>
      <c r="P71" s="876"/>
      <c r="Q71" s="877">
        <v>25</v>
      </c>
      <c r="R71" s="831"/>
      <c r="S71" s="831"/>
      <c r="T71" s="831"/>
      <c r="U71" s="831"/>
      <c r="V71" s="831">
        <v>19</v>
      </c>
      <c r="W71" s="831"/>
      <c r="X71" s="831"/>
      <c r="Y71" s="831"/>
      <c r="Z71" s="831"/>
      <c r="AA71" s="831">
        <v>6</v>
      </c>
      <c r="AB71" s="831"/>
      <c r="AC71" s="831"/>
      <c r="AD71" s="831"/>
      <c r="AE71" s="831"/>
      <c r="AF71" s="831">
        <v>6</v>
      </c>
      <c r="AG71" s="831"/>
      <c r="AH71" s="831"/>
      <c r="AI71" s="831"/>
      <c r="AJ71" s="831"/>
      <c r="AK71" s="831" t="s">
        <v>552</v>
      </c>
      <c r="AL71" s="831"/>
      <c r="AM71" s="831"/>
      <c r="AN71" s="831"/>
      <c r="AO71" s="831"/>
      <c r="AP71" s="831" t="s">
        <v>553</v>
      </c>
      <c r="AQ71" s="831"/>
      <c r="AR71" s="831"/>
      <c r="AS71" s="831"/>
      <c r="AT71" s="831"/>
      <c r="AU71" s="831" t="s">
        <v>553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563</v>
      </c>
      <c r="C72" s="875"/>
      <c r="D72" s="875"/>
      <c r="E72" s="875"/>
      <c r="F72" s="875"/>
      <c r="G72" s="875"/>
      <c r="H72" s="875"/>
      <c r="I72" s="875"/>
      <c r="J72" s="875"/>
      <c r="K72" s="875"/>
      <c r="L72" s="875"/>
      <c r="M72" s="875"/>
      <c r="N72" s="875"/>
      <c r="O72" s="875"/>
      <c r="P72" s="876"/>
      <c r="Q72" s="877">
        <v>7225</v>
      </c>
      <c r="R72" s="831"/>
      <c r="S72" s="831"/>
      <c r="T72" s="831"/>
      <c r="U72" s="831"/>
      <c r="V72" s="831">
        <v>7094</v>
      </c>
      <c r="W72" s="831"/>
      <c r="X72" s="831"/>
      <c r="Y72" s="831"/>
      <c r="Z72" s="831"/>
      <c r="AA72" s="831">
        <v>131</v>
      </c>
      <c r="AB72" s="831"/>
      <c r="AC72" s="831"/>
      <c r="AD72" s="831"/>
      <c r="AE72" s="831"/>
      <c r="AF72" s="831">
        <v>131</v>
      </c>
      <c r="AG72" s="831"/>
      <c r="AH72" s="831"/>
      <c r="AI72" s="831"/>
      <c r="AJ72" s="831"/>
      <c r="AK72" s="831">
        <v>126</v>
      </c>
      <c r="AL72" s="831"/>
      <c r="AM72" s="831"/>
      <c r="AN72" s="831"/>
      <c r="AO72" s="831"/>
      <c r="AP72" s="831">
        <v>4032</v>
      </c>
      <c r="AQ72" s="831"/>
      <c r="AR72" s="831"/>
      <c r="AS72" s="831"/>
      <c r="AT72" s="831"/>
      <c r="AU72" s="831">
        <v>141</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564</v>
      </c>
      <c r="C73" s="875"/>
      <c r="D73" s="875"/>
      <c r="E73" s="875"/>
      <c r="F73" s="875"/>
      <c r="G73" s="875"/>
      <c r="H73" s="875"/>
      <c r="I73" s="875"/>
      <c r="J73" s="875"/>
      <c r="K73" s="875"/>
      <c r="L73" s="875"/>
      <c r="M73" s="875"/>
      <c r="N73" s="875"/>
      <c r="O73" s="875"/>
      <c r="P73" s="876"/>
      <c r="Q73" s="877">
        <v>1548</v>
      </c>
      <c r="R73" s="831"/>
      <c r="S73" s="831"/>
      <c r="T73" s="831"/>
      <c r="U73" s="831"/>
      <c r="V73" s="831">
        <v>1492</v>
      </c>
      <c r="W73" s="831"/>
      <c r="X73" s="831"/>
      <c r="Y73" s="831"/>
      <c r="Z73" s="831"/>
      <c r="AA73" s="831">
        <v>55</v>
      </c>
      <c r="AB73" s="831"/>
      <c r="AC73" s="831"/>
      <c r="AD73" s="831"/>
      <c r="AE73" s="831"/>
      <c r="AF73" s="831">
        <v>55</v>
      </c>
      <c r="AG73" s="831"/>
      <c r="AH73" s="831"/>
      <c r="AI73" s="831"/>
      <c r="AJ73" s="831"/>
      <c r="AK73" s="831" t="s">
        <v>573</v>
      </c>
      <c r="AL73" s="831"/>
      <c r="AM73" s="831"/>
      <c r="AN73" s="831"/>
      <c r="AO73" s="831"/>
      <c r="AP73" s="831">
        <v>721</v>
      </c>
      <c r="AQ73" s="831"/>
      <c r="AR73" s="831"/>
      <c r="AS73" s="831"/>
      <c r="AT73" s="831"/>
      <c r="AU73" s="831">
        <v>23</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565</v>
      </c>
      <c r="C74" s="875"/>
      <c r="D74" s="875"/>
      <c r="E74" s="875"/>
      <c r="F74" s="875"/>
      <c r="G74" s="875"/>
      <c r="H74" s="875"/>
      <c r="I74" s="875"/>
      <c r="J74" s="875"/>
      <c r="K74" s="875"/>
      <c r="L74" s="875"/>
      <c r="M74" s="875"/>
      <c r="N74" s="875"/>
      <c r="O74" s="875"/>
      <c r="P74" s="876"/>
      <c r="Q74" s="877">
        <v>406</v>
      </c>
      <c r="R74" s="831"/>
      <c r="S74" s="831"/>
      <c r="T74" s="831"/>
      <c r="U74" s="831"/>
      <c r="V74" s="831">
        <v>324</v>
      </c>
      <c r="W74" s="831"/>
      <c r="X74" s="831"/>
      <c r="Y74" s="831"/>
      <c r="Z74" s="831"/>
      <c r="AA74" s="831">
        <v>82</v>
      </c>
      <c r="AB74" s="831"/>
      <c r="AC74" s="831"/>
      <c r="AD74" s="831"/>
      <c r="AE74" s="831"/>
      <c r="AF74" s="831">
        <v>82</v>
      </c>
      <c r="AG74" s="831"/>
      <c r="AH74" s="831"/>
      <c r="AI74" s="831"/>
      <c r="AJ74" s="831"/>
      <c r="AK74" s="831" t="s">
        <v>553</v>
      </c>
      <c r="AL74" s="831"/>
      <c r="AM74" s="831"/>
      <c r="AN74" s="831"/>
      <c r="AO74" s="831"/>
      <c r="AP74" s="831" t="s">
        <v>553</v>
      </c>
      <c r="AQ74" s="831"/>
      <c r="AR74" s="831"/>
      <c r="AS74" s="831"/>
      <c r="AT74" s="831"/>
      <c r="AU74" s="831" t="s">
        <v>553</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566</v>
      </c>
      <c r="C75" s="875"/>
      <c r="D75" s="875"/>
      <c r="E75" s="875"/>
      <c r="F75" s="875"/>
      <c r="G75" s="875"/>
      <c r="H75" s="875"/>
      <c r="I75" s="875"/>
      <c r="J75" s="875"/>
      <c r="K75" s="875"/>
      <c r="L75" s="875"/>
      <c r="M75" s="875"/>
      <c r="N75" s="875"/>
      <c r="O75" s="875"/>
      <c r="P75" s="876"/>
      <c r="Q75" s="878">
        <v>161934</v>
      </c>
      <c r="R75" s="879"/>
      <c r="S75" s="879"/>
      <c r="T75" s="879"/>
      <c r="U75" s="835"/>
      <c r="V75" s="880">
        <v>158460</v>
      </c>
      <c r="W75" s="879"/>
      <c r="X75" s="879"/>
      <c r="Y75" s="879"/>
      <c r="Z75" s="835"/>
      <c r="AA75" s="880">
        <v>3473</v>
      </c>
      <c r="AB75" s="879"/>
      <c r="AC75" s="879"/>
      <c r="AD75" s="879"/>
      <c r="AE75" s="835"/>
      <c r="AF75" s="880">
        <v>3473</v>
      </c>
      <c r="AG75" s="879"/>
      <c r="AH75" s="879"/>
      <c r="AI75" s="879"/>
      <c r="AJ75" s="835"/>
      <c r="AK75" s="880">
        <v>1726</v>
      </c>
      <c r="AL75" s="879"/>
      <c r="AM75" s="879"/>
      <c r="AN75" s="879"/>
      <c r="AO75" s="835"/>
      <c r="AP75" s="880" t="s">
        <v>553</v>
      </c>
      <c r="AQ75" s="879"/>
      <c r="AR75" s="879"/>
      <c r="AS75" s="879"/>
      <c r="AT75" s="835"/>
      <c r="AU75" s="880" t="s">
        <v>553</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3961</v>
      </c>
      <c r="AG88" s="845"/>
      <c r="AH88" s="845"/>
      <c r="AI88" s="845"/>
      <c r="AJ88" s="845"/>
      <c r="AK88" s="842"/>
      <c r="AL88" s="842"/>
      <c r="AM88" s="842"/>
      <c r="AN88" s="842"/>
      <c r="AO88" s="842"/>
      <c r="AP88" s="845">
        <v>4753</v>
      </c>
      <c r="AQ88" s="845"/>
      <c r="AR88" s="845"/>
      <c r="AS88" s="845"/>
      <c r="AT88" s="845"/>
      <c r="AU88" s="845">
        <v>164</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95</v>
      </c>
      <c r="CS102" s="853"/>
      <c r="CT102" s="853"/>
      <c r="CU102" s="853"/>
      <c r="CV102" s="892"/>
      <c r="CW102" s="891">
        <v>42</v>
      </c>
      <c r="CX102" s="853"/>
      <c r="CY102" s="853"/>
      <c r="CZ102" s="853"/>
      <c r="DA102" s="892"/>
      <c r="DB102" s="891" t="s">
        <v>576</v>
      </c>
      <c r="DC102" s="853"/>
      <c r="DD102" s="853"/>
      <c r="DE102" s="853"/>
      <c r="DF102" s="892"/>
      <c r="DG102" s="891">
        <v>12</v>
      </c>
      <c r="DH102" s="853"/>
      <c r="DI102" s="853"/>
      <c r="DJ102" s="853"/>
      <c r="DK102" s="892"/>
      <c r="DL102" s="891" t="s">
        <v>577</v>
      </c>
      <c r="DM102" s="853"/>
      <c r="DN102" s="853"/>
      <c r="DO102" s="853"/>
      <c r="DP102" s="892"/>
      <c r="DQ102" s="891" t="s">
        <v>578</v>
      </c>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410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413</v>
      </c>
      <c r="AB109" s="894"/>
      <c r="AC109" s="894"/>
      <c r="AD109" s="894"/>
      <c r="AE109" s="895"/>
      <c r="AF109" s="893" t="s">
        <v>414</v>
      </c>
      <c r="AG109" s="894"/>
      <c r="AH109" s="894"/>
      <c r="AI109" s="894"/>
      <c r="AJ109" s="895"/>
      <c r="AK109" s="893" t="s">
        <v>294</v>
      </c>
      <c r="AL109" s="894"/>
      <c r="AM109" s="894"/>
      <c r="AN109" s="894"/>
      <c r="AO109" s="895"/>
      <c r="AP109" s="893" t="s">
        <v>415</v>
      </c>
      <c r="AQ109" s="894"/>
      <c r="AR109" s="894"/>
      <c r="AS109" s="894"/>
      <c r="AT109" s="896"/>
      <c r="AU109" s="913" t="s">
        <v>412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413</v>
      </c>
      <c r="BR109" s="894"/>
      <c r="BS109" s="894"/>
      <c r="BT109" s="894"/>
      <c r="BU109" s="895"/>
      <c r="BV109" s="893" t="s">
        <v>414</v>
      </c>
      <c r="BW109" s="894"/>
      <c r="BX109" s="894"/>
      <c r="BY109" s="894"/>
      <c r="BZ109" s="895"/>
      <c r="CA109" s="893" t="s">
        <v>294</v>
      </c>
      <c r="CB109" s="894"/>
      <c r="CC109" s="894"/>
      <c r="CD109" s="894"/>
      <c r="CE109" s="895"/>
      <c r="CF109" s="914" t="s">
        <v>415</v>
      </c>
      <c r="CG109" s="914"/>
      <c r="CH109" s="914"/>
      <c r="CI109" s="914"/>
      <c r="CJ109" s="914"/>
      <c r="CK109" s="893" t="s">
        <v>416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413</v>
      </c>
      <c r="DH109" s="894"/>
      <c r="DI109" s="894"/>
      <c r="DJ109" s="894"/>
      <c r="DK109" s="895"/>
      <c r="DL109" s="893" t="s">
        <v>414</v>
      </c>
      <c r="DM109" s="894"/>
      <c r="DN109" s="894"/>
      <c r="DO109" s="894"/>
      <c r="DP109" s="895"/>
      <c r="DQ109" s="893" t="s">
        <v>294</v>
      </c>
      <c r="DR109" s="894"/>
      <c r="DS109" s="894"/>
      <c r="DT109" s="894"/>
      <c r="DU109" s="895"/>
      <c r="DV109" s="893" t="s">
        <v>415</v>
      </c>
      <c r="DW109" s="894"/>
      <c r="DX109" s="894"/>
      <c r="DY109" s="894"/>
      <c r="DZ109" s="896"/>
    </row>
    <row r="110" spans="1:131" s="230" customFormat="1" ht="26.25" customHeight="1" x14ac:dyDescent="0.15">
      <c r="A110" s="897" t="s">
        <v>417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890283</v>
      </c>
      <c r="AB110" s="901"/>
      <c r="AC110" s="901"/>
      <c r="AD110" s="901"/>
      <c r="AE110" s="902"/>
      <c r="AF110" s="903">
        <v>941488</v>
      </c>
      <c r="AG110" s="901"/>
      <c r="AH110" s="901"/>
      <c r="AI110" s="901"/>
      <c r="AJ110" s="902"/>
      <c r="AK110" s="903">
        <v>910986</v>
      </c>
      <c r="AL110" s="901"/>
      <c r="AM110" s="901"/>
      <c r="AN110" s="901"/>
      <c r="AO110" s="902"/>
      <c r="AP110" s="904">
        <v>24.7</v>
      </c>
      <c r="AQ110" s="905"/>
      <c r="AR110" s="905"/>
      <c r="AS110" s="905"/>
      <c r="AT110" s="906"/>
      <c r="AU110" s="907" t="s">
        <v>69</v>
      </c>
      <c r="AV110" s="908"/>
      <c r="AW110" s="908"/>
      <c r="AX110" s="908"/>
      <c r="AY110" s="908"/>
      <c r="AZ110" s="930" t="s">
        <v>418</v>
      </c>
      <c r="BA110" s="898"/>
      <c r="BB110" s="898"/>
      <c r="BC110" s="898"/>
      <c r="BD110" s="898"/>
      <c r="BE110" s="898"/>
      <c r="BF110" s="898"/>
      <c r="BG110" s="898"/>
      <c r="BH110" s="898"/>
      <c r="BI110" s="898"/>
      <c r="BJ110" s="898"/>
      <c r="BK110" s="898"/>
      <c r="BL110" s="898"/>
      <c r="BM110" s="898"/>
      <c r="BN110" s="898"/>
      <c r="BO110" s="898"/>
      <c r="BP110" s="899"/>
      <c r="BQ110" s="931">
        <v>7880316</v>
      </c>
      <c r="BR110" s="932"/>
      <c r="BS110" s="932"/>
      <c r="BT110" s="932"/>
      <c r="BU110" s="932"/>
      <c r="BV110" s="932">
        <v>7401155</v>
      </c>
      <c r="BW110" s="932"/>
      <c r="BX110" s="932"/>
      <c r="BY110" s="932"/>
      <c r="BZ110" s="932"/>
      <c r="CA110" s="932">
        <v>7019855</v>
      </c>
      <c r="CB110" s="932"/>
      <c r="CC110" s="932"/>
      <c r="CD110" s="932"/>
      <c r="CE110" s="932"/>
      <c r="CF110" s="945">
        <v>190.6</v>
      </c>
      <c r="CG110" s="946"/>
      <c r="CH110" s="946"/>
      <c r="CI110" s="946"/>
      <c r="CJ110" s="946"/>
      <c r="CK110" s="947" t="s">
        <v>419</v>
      </c>
      <c r="CL110" s="948"/>
      <c r="CM110" s="930" t="s">
        <v>420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422</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424</v>
      </c>
      <c r="B112" s="954"/>
      <c r="C112" s="924" t="s">
        <v>425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426</v>
      </c>
      <c r="BA112" s="924"/>
      <c r="BB112" s="924"/>
      <c r="BC112" s="924"/>
      <c r="BD112" s="924"/>
      <c r="BE112" s="924"/>
      <c r="BF112" s="924"/>
      <c r="BG112" s="924"/>
      <c r="BH112" s="924"/>
      <c r="BI112" s="924"/>
      <c r="BJ112" s="924"/>
      <c r="BK112" s="924"/>
      <c r="BL112" s="924"/>
      <c r="BM112" s="924"/>
      <c r="BN112" s="924"/>
      <c r="BO112" s="924"/>
      <c r="BP112" s="925"/>
      <c r="BQ112" s="926">
        <v>2492491</v>
      </c>
      <c r="BR112" s="927"/>
      <c r="BS112" s="927"/>
      <c r="BT112" s="927"/>
      <c r="BU112" s="927"/>
      <c r="BV112" s="927">
        <v>2405333</v>
      </c>
      <c r="BW112" s="927"/>
      <c r="BX112" s="927"/>
      <c r="BY112" s="927"/>
      <c r="BZ112" s="927"/>
      <c r="CA112" s="927">
        <v>2242613</v>
      </c>
      <c r="CB112" s="927"/>
      <c r="CC112" s="927"/>
      <c r="CD112" s="927"/>
      <c r="CE112" s="927"/>
      <c r="CF112" s="921">
        <v>60.9</v>
      </c>
      <c r="CG112" s="922"/>
      <c r="CH112" s="922"/>
      <c r="CI112" s="922"/>
      <c r="CJ112" s="922"/>
      <c r="CK112" s="949"/>
      <c r="CL112" s="950"/>
      <c r="CM112" s="923" t="s">
        <v>427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254553</v>
      </c>
      <c r="AB113" s="939"/>
      <c r="AC113" s="939"/>
      <c r="AD113" s="939"/>
      <c r="AE113" s="940"/>
      <c r="AF113" s="941">
        <v>258781</v>
      </c>
      <c r="AG113" s="939"/>
      <c r="AH113" s="939"/>
      <c r="AI113" s="939"/>
      <c r="AJ113" s="940"/>
      <c r="AK113" s="941">
        <v>224661</v>
      </c>
      <c r="AL113" s="939"/>
      <c r="AM113" s="939"/>
      <c r="AN113" s="939"/>
      <c r="AO113" s="940"/>
      <c r="AP113" s="942">
        <v>6.1</v>
      </c>
      <c r="AQ113" s="943"/>
      <c r="AR113" s="943"/>
      <c r="AS113" s="943"/>
      <c r="AT113" s="944"/>
      <c r="AU113" s="909"/>
      <c r="AV113" s="910"/>
      <c r="AW113" s="910"/>
      <c r="AX113" s="910"/>
      <c r="AY113" s="910"/>
      <c r="AZ113" s="923" t="s">
        <v>429</v>
      </c>
      <c r="BA113" s="924"/>
      <c r="BB113" s="924"/>
      <c r="BC113" s="924"/>
      <c r="BD113" s="924"/>
      <c r="BE113" s="924"/>
      <c r="BF113" s="924"/>
      <c r="BG113" s="924"/>
      <c r="BH113" s="924"/>
      <c r="BI113" s="924"/>
      <c r="BJ113" s="924"/>
      <c r="BK113" s="924"/>
      <c r="BL113" s="924"/>
      <c r="BM113" s="924"/>
      <c r="BN113" s="924"/>
      <c r="BO113" s="924"/>
      <c r="BP113" s="925"/>
      <c r="BQ113" s="926">
        <v>258956</v>
      </c>
      <c r="BR113" s="927"/>
      <c r="BS113" s="927"/>
      <c r="BT113" s="927"/>
      <c r="BU113" s="927"/>
      <c r="BV113" s="927">
        <v>213385</v>
      </c>
      <c r="BW113" s="927"/>
      <c r="BX113" s="927"/>
      <c r="BY113" s="927"/>
      <c r="BZ113" s="927"/>
      <c r="CA113" s="927">
        <v>164288</v>
      </c>
      <c r="CB113" s="927"/>
      <c r="CC113" s="927"/>
      <c r="CD113" s="927"/>
      <c r="CE113" s="927"/>
      <c r="CF113" s="921">
        <v>4.5</v>
      </c>
      <c r="CG113" s="922"/>
      <c r="CH113" s="922"/>
      <c r="CI113" s="922"/>
      <c r="CJ113" s="922"/>
      <c r="CK113" s="949"/>
      <c r="CL113" s="950"/>
      <c r="CM113" s="923" t="s">
        <v>430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33584</v>
      </c>
      <c r="AB114" s="960"/>
      <c r="AC114" s="960"/>
      <c r="AD114" s="960"/>
      <c r="AE114" s="961"/>
      <c r="AF114" s="962">
        <v>37301</v>
      </c>
      <c r="AG114" s="960"/>
      <c r="AH114" s="960"/>
      <c r="AI114" s="960"/>
      <c r="AJ114" s="961"/>
      <c r="AK114" s="962">
        <v>38822</v>
      </c>
      <c r="AL114" s="960"/>
      <c r="AM114" s="960"/>
      <c r="AN114" s="960"/>
      <c r="AO114" s="961"/>
      <c r="AP114" s="963">
        <v>1.1000000000000001</v>
      </c>
      <c r="AQ114" s="964"/>
      <c r="AR114" s="964"/>
      <c r="AS114" s="964"/>
      <c r="AT114" s="965"/>
      <c r="AU114" s="909"/>
      <c r="AV114" s="910"/>
      <c r="AW114" s="910"/>
      <c r="AX114" s="910"/>
      <c r="AY114" s="910"/>
      <c r="AZ114" s="923" t="s">
        <v>432</v>
      </c>
      <c r="BA114" s="924"/>
      <c r="BB114" s="924"/>
      <c r="BC114" s="924"/>
      <c r="BD114" s="924"/>
      <c r="BE114" s="924"/>
      <c r="BF114" s="924"/>
      <c r="BG114" s="924"/>
      <c r="BH114" s="924"/>
      <c r="BI114" s="924"/>
      <c r="BJ114" s="924"/>
      <c r="BK114" s="924"/>
      <c r="BL114" s="924"/>
      <c r="BM114" s="924"/>
      <c r="BN114" s="924"/>
      <c r="BO114" s="924"/>
      <c r="BP114" s="925"/>
      <c r="BQ114" s="926">
        <v>603628</v>
      </c>
      <c r="BR114" s="927"/>
      <c r="BS114" s="927"/>
      <c r="BT114" s="927"/>
      <c r="BU114" s="927"/>
      <c r="BV114" s="927">
        <v>591419</v>
      </c>
      <c r="BW114" s="927"/>
      <c r="BX114" s="927"/>
      <c r="BY114" s="927"/>
      <c r="BZ114" s="927"/>
      <c r="CA114" s="927">
        <v>566130</v>
      </c>
      <c r="CB114" s="927"/>
      <c r="CC114" s="927"/>
      <c r="CD114" s="927"/>
      <c r="CE114" s="927"/>
      <c r="CF114" s="921">
        <v>15.4</v>
      </c>
      <c r="CG114" s="922"/>
      <c r="CH114" s="922"/>
      <c r="CI114" s="922"/>
      <c r="CJ114" s="922"/>
      <c r="CK114" s="949"/>
      <c r="CL114" s="950"/>
      <c r="CM114" s="923" t="s">
        <v>433</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435</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436</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438</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439</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440</v>
      </c>
      <c r="Z117" s="895"/>
      <c r="AA117" s="979">
        <v>1178420</v>
      </c>
      <c r="AB117" s="980"/>
      <c r="AC117" s="980"/>
      <c r="AD117" s="980"/>
      <c r="AE117" s="981"/>
      <c r="AF117" s="982">
        <v>1237570</v>
      </c>
      <c r="AG117" s="980"/>
      <c r="AH117" s="980"/>
      <c r="AI117" s="980"/>
      <c r="AJ117" s="981"/>
      <c r="AK117" s="982">
        <v>1174469</v>
      </c>
      <c r="AL117" s="980"/>
      <c r="AM117" s="980"/>
      <c r="AN117" s="980"/>
      <c r="AO117" s="981"/>
      <c r="AP117" s="983"/>
      <c r="AQ117" s="984"/>
      <c r="AR117" s="984"/>
      <c r="AS117" s="984"/>
      <c r="AT117" s="985"/>
      <c r="AU117" s="909"/>
      <c r="AV117" s="910"/>
      <c r="AW117" s="910"/>
      <c r="AX117" s="910"/>
      <c r="AY117" s="910"/>
      <c r="AZ117" s="975" t="s">
        <v>441</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442</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413</v>
      </c>
      <c r="AB118" s="894"/>
      <c r="AC118" s="894"/>
      <c r="AD118" s="894"/>
      <c r="AE118" s="895"/>
      <c r="AF118" s="893" t="s">
        <v>414</v>
      </c>
      <c r="AG118" s="894"/>
      <c r="AH118" s="894"/>
      <c r="AI118" s="894"/>
      <c r="AJ118" s="895"/>
      <c r="AK118" s="893" t="s">
        <v>294</v>
      </c>
      <c r="AL118" s="894"/>
      <c r="AM118" s="894"/>
      <c r="AN118" s="894"/>
      <c r="AO118" s="895"/>
      <c r="AP118" s="971" t="s">
        <v>415</v>
      </c>
      <c r="AQ118" s="972"/>
      <c r="AR118" s="972"/>
      <c r="AS118" s="972"/>
      <c r="AT118" s="973"/>
      <c r="AU118" s="909"/>
      <c r="AV118" s="910"/>
      <c r="AW118" s="910"/>
      <c r="AX118" s="910"/>
      <c r="AY118" s="910"/>
      <c r="AZ118" s="974" t="s">
        <v>443</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444</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419</v>
      </c>
      <c r="B119" s="948"/>
      <c r="C119" s="930" t="s">
        <v>420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445</v>
      </c>
      <c r="BP119" s="1006"/>
      <c r="BQ119" s="1000">
        <v>11235391</v>
      </c>
      <c r="BR119" s="1001"/>
      <c r="BS119" s="1001"/>
      <c r="BT119" s="1001"/>
      <c r="BU119" s="1001"/>
      <c r="BV119" s="1001">
        <v>10611292</v>
      </c>
      <c r="BW119" s="1001"/>
      <c r="BX119" s="1001"/>
      <c r="BY119" s="1001"/>
      <c r="BZ119" s="1001"/>
      <c r="CA119" s="1001">
        <v>9992886</v>
      </c>
      <c r="CB119" s="1001"/>
      <c r="CC119" s="1001"/>
      <c r="CD119" s="1001"/>
      <c r="CE119" s="1001"/>
      <c r="CF119" s="1002"/>
      <c r="CG119" s="1003"/>
      <c r="CH119" s="1003"/>
      <c r="CI119" s="1003"/>
      <c r="CJ119" s="1004"/>
      <c r="CK119" s="951"/>
      <c r="CL119" s="952"/>
      <c r="CM119" s="974" t="s">
        <v>446</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423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447</v>
      </c>
      <c r="AV120" s="993"/>
      <c r="AW120" s="993"/>
      <c r="AX120" s="993"/>
      <c r="AY120" s="994"/>
      <c r="AZ120" s="930" t="s">
        <v>448</v>
      </c>
      <c r="BA120" s="898"/>
      <c r="BB120" s="898"/>
      <c r="BC120" s="898"/>
      <c r="BD120" s="898"/>
      <c r="BE120" s="898"/>
      <c r="BF120" s="898"/>
      <c r="BG120" s="898"/>
      <c r="BH120" s="898"/>
      <c r="BI120" s="898"/>
      <c r="BJ120" s="898"/>
      <c r="BK120" s="898"/>
      <c r="BL120" s="898"/>
      <c r="BM120" s="898"/>
      <c r="BN120" s="898"/>
      <c r="BO120" s="898"/>
      <c r="BP120" s="899"/>
      <c r="BQ120" s="931">
        <v>2036250</v>
      </c>
      <c r="BR120" s="932"/>
      <c r="BS120" s="932"/>
      <c r="BT120" s="932"/>
      <c r="BU120" s="932"/>
      <c r="BV120" s="932">
        <v>2150865</v>
      </c>
      <c r="BW120" s="932"/>
      <c r="BX120" s="932"/>
      <c r="BY120" s="932"/>
      <c r="BZ120" s="932"/>
      <c r="CA120" s="932">
        <v>2174757</v>
      </c>
      <c r="CB120" s="932"/>
      <c r="CC120" s="932"/>
      <c r="CD120" s="932"/>
      <c r="CE120" s="932"/>
      <c r="CF120" s="945">
        <v>59</v>
      </c>
      <c r="CG120" s="946"/>
      <c r="CH120" s="946"/>
      <c r="CI120" s="946"/>
      <c r="CJ120" s="946"/>
      <c r="CK120" s="1007" t="s">
        <v>449</v>
      </c>
      <c r="CL120" s="1008"/>
      <c r="CM120" s="1008"/>
      <c r="CN120" s="1008"/>
      <c r="CO120" s="1009"/>
      <c r="CP120" s="1015" t="s">
        <v>397</v>
      </c>
      <c r="CQ120" s="1016"/>
      <c r="CR120" s="1016"/>
      <c r="CS120" s="1016"/>
      <c r="CT120" s="1016"/>
      <c r="CU120" s="1016"/>
      <c r="CV120" s="1016"/>
      <c r="CW120" s="1016"/>
      <c r="CX120" s="1016"/>
      <c r="CY120" s="1016"/>
      <c r="CZ120" s="1016"/>
      <c r="DA120" s="1016"/>
      <c r="DB120" s="1016"/>
      <c r="DC120" s="1016"/>
      <c r="DD120" s="1016"/>
      <c r="DE120" s="1016"/>
      <c r="DF120" s="1017"/>
      <c r="DG120" s="931" t="s">
        <v>122</v>
      </c>
      <c r="DH120" s="932"/>
      <c r="DI120" s="932"/>
      <c r="DJ120" s="932"/>
      <c r="DK120" s="932"/>
      <c r="DL120" s="932" t="s">
        <v>122</v>
      </c>
      <c r="DM120" s="932"/>
      <c r="DN120" s="932"/>
      <c r="DO120" s="932"/>
      <c r="DP120" s="932"/>
      <c r="DQ120" s="932">
        <v>1477139</v>
      </c>
      <c r="DR120" s="932"/>
      <c r="DS120" s="932"/>
      <c r="DT120" s="932"/>
      <c r="DU120" s="932"/>
      <c r="DV120" s="933">
        <v>40.1</v>
      </c>
      <c r="DW120" s="933"/>
      <c r="DX120" s="933"/>
      <c r="DY120" s="933"/>
      <c r="DZ120" s="934"/>
    </row>
    <row r="121" spans="1:130" s="230" customFormat="1" ht="26.25" customHeight="1" x14ac:dyDescent="0.15">
      <c r="A121" s="1058"/>
      <c r="B121" s="950"/>
      <c r="C121" s="975" t="s">
        <v>450</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451</v>
      </c>
      <c r="BA121" s="924"/>
      <c r="BB121" s="924"/>
      <c r="BC121" s="924"/>
      <c r="BD121" s="924"/>
      <c r="BE121" s="924"/>
      <c r="BF121" s="924"/>
      <c r="BG121" s="924"/>
      <c r="BH121" s="924"/>
      <c r="BI121" s="924"/>
      <c r="BJ121" s="924"/>
      <c r="BK121" s="924"/>
      <c r="BL121" s="924"/>
      <c r="BM121" s="924"/>
      <c r="BN121" s="924"/>
      <c r="BO121" s="924"/>
      <c r="BP121" s="925"/>
      <c r="BQ121" s="926">
        <v>19909</v>
      </c>
      <c r="BR121" s="927"/>
      <c r="BS121" s="927"/>
      <c r="BT121" s="927"/>
      <c r="BU121" s="927"/>
      <c r="BV121" s="927">
        <v>14536</v>
      </c>
      <c r="BW121" s="927"/>
      <c r="BX121" s="927"/>
      <c r="BY121" s="927"/>
      <c r="BZ121" s="927"/>
      <c r="CA121" s="927">
        <v>8280</v>
      </c>
      <c r="CB121" s="927"/>
      <c r="CC121" s="927"/>
      <c r="CD121" s="927"/>
      <c r="CE121" s="927"/>
      <c r="CF121" s="921">
        <v>0.2</v>
      </c>
      <c r="CG121" s="922"/>
      <c r="CH121" s="922"/>
      <c r="CI121" s="922"/>
      <c r="CJ121" s="922"/>
      <c r="CK121" s="1010"/>
      <c r="CL121" s="1011"/>
      <c r="CM121" s="1011"/>
      <c r="CN121" s="1011"/>
      <c r="CO121" s="1012"/>
      <c r="CP121" s="1020" t="s">
        <v>396</v>
      </c>
      <c r="CQ121" s="1021"/>
      <c r="CR121" s="1021"/>
      <c r="CS121" s="1021"/>
      <c r="CT121" s="1021"/>
      <c r="CU121" s="1021"/>
      <c r="CV121" s="1021"/>
      <c r="CW121" s="1021"/>
      <c r="CX121" s="1021"/>
      <c r="CY121" s="1021"/>
      <c r="CZ121" s="1021"/>
      <c r="DA121" s="1021"/>
      <c r="DB121" s="1021"/>
      <c r="DC121" s="1021"/>
      <c r="DD121" s="1021"/>
      <c r="DE121" s="1021"/>
      <c r="DF121" s="1022"/>
      <c r="DG121" s="926">
        <v>568265</v>
      </c>
      <c r="DH121" s="927"/>
      <c r="DI121" s="927"/>
      <c r="DJ121" s="927"/>
      <c r="DK121" s="927"/>
      <c r="DL121" s="927">
        <v>527370</v>
      </c>
      <c r="DM121" s="927"/>
      <c r="DN121" s="927"/>
      <c r="DO121" s="927"/>
      <c r="DP121" s="927"/>
      <c r="DQ121" s="927">
        <v>508243</v>
      </c>
      <c r="DR121" s="927"/>
      <c r="DS121" s="927"/>
      <c r="DT121" s="927"/>
      <c r="DU121" s="927"/>
      <c r="DV121" s="928">
        <v>13.8</v>
      </c>
      <c r="DW121" s="928"/>
      <c r="DX121" s="928"/>
      <c r="DY121" s="928"/>
      <c r="DZ121" s="929"/>
    </row>
    <row r="122" spans="1:130" s="230" customFormat="1" ht="26.25" customHeight="1" x14ac:dyDescent="0.15">
      <c r="A122" s="1058"/>
      <c r="B122" s="950"/>
      <c r="C122" s="923" t="s">
        <v>433</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452</v>
      </c>
      <c r="BA122" s="966"/>
      <c r="BB122" s="966"/>
      <c r="BC122" s="966"/>
      <c r="BD122" s="966"/>
      <c r="BE122" s="966"/>
      <c r="BF122" s="966"/>
      <c r="BG122" s="966"/>
      <c r="BH122" s="966"/>
      <c r="BI122" s="966"/>
      <c r="BJ122" s="966"/>
      <c r="BK122" s="966"/>
      <c r="BL122" s="966"/>
      <c r="BM122" s="966"/>
      <c r="BN122" s="966"/>
      <c r="BO122" s="966"/>
      <c r="BP122" s="967"/>
      <c r="BQ122" s="1000">
        <v>6598955</v>
      </c>
      <c r="BR122" s="1001"/>
      <c r="BS122" s="1001"/>
      <c r="BT122" s="1001"/>
      <c r="BU122" s="1001"/>
      <c r="BV122" s="1001">
        <v>6234354</v>
      </c>
      <c r="BW122" s="1001"/>
      <c r="BX122" s="1001"/>
      <c r="BY122" s="1001"/>
      <c r="BZ122" s="1001"/>
      <c r="CA122" s="1001">
        <v>5948974</v>
      </c>
      <c r="CB122" s="1001"/>
      <c r="CC122" s="1001"/>
      <c r="CD122" s="1001"/>
      <c r="CE122" s="1001"/>
      <c r="CF122" s="1018">
        <v>161.5</v>
      </c>
      <c r="CG122" s="1019"/>
      <c r="CH122" s="1019"/>
      <c r="CI122" s="1019"/>
      <c r="CJ122" s="1019"/>
      <c r="CK122" s="1010"/>
      <c r="CL122" s="1011"/>
      <c r="CM122" s="1011"/>
      <c r="CN122" s="1011"/>
      <c r="CO122" s="1012"/>
      <c r="CP122" s="1020" t="s">
        <v>395</v>
      </c>
      <c r="CQ122" s="1021"/>
      <c r="CR122" s="1021"/>
      <c r="CS122" s="1021"/>
      <c r="CT122" s="1021"/>
      <c r="CU122" s="1021"/>
      <c r="CV122" s="1021"/>
      <c r="CW122" s="1021"/>
      <c r="CX122" s="1021"/>
      <c r="CY122" s="1021"/>
      <c r="CZ122" s="1021"/>
      <c r="DA122" s="1021"/>
      <c r="DB122" s="1021"/>
      <c r="DC122" s="1021"/>
      <c r="DD122" s="1021"/>
      <c r="DE122" s="1021"/>
      <c r="DF122" s="1022"/>
      <c r="DG122" s="926">
        <v>116840</v>
      </c>
      <c r="DH122" s="927"/>
      <c r="DI122" s="927"/>
      <c r="DJ122" s="927"/>
      <c r="DK122" s="927"/>
      <c r="DL122" s="927">
        <v>113906</v>
      </c>
      <c r="DM122" s="927"/>
      <c r="DN122" s="927"/>
      <c r="DO122" s="927"/>
      <c r="DP122" s="927"/>
      <c r="DQ122" s="927">
        <v>104987</v>
      </c>
      <c r="DR122" s="927"/>
      <c r="DS122" s="927"/>
      <c r="DT122" s="927"/>
      <c r="DU122" s="927"/>
      <c r="DV122" s="928">
        <v>2.9</v>
      </c>
      <c r="DW122" s="928"/>
      <c r="DX122" s="928"/>
      <c r="DY122" s="928"/>
      <c r="DZ122" s="929"/>
    </row>
    <row r="123" spans="1:130" s="230" customFormat="1" ht="26.25" customHeight="1" x14ac:dyDescent="0.15">
      <c r="A123" s="1058"/>
      <c r="B123" s="950"/>
      <c r="C123" s="923" t="s">
        <v>439</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453</v>
      </c>
      <c r="BP123" s="1006"/>
      <c r="BQ123" s="1064">
        <v>8655114</v>
      </c>
      <c r="BR123" s="1065"/>
      <c r="BS123" s="1065"/>
      <c r="BT123" s="1065"/>
      <c r="BU123" s="1065"/>
      <c r="BV123" s="1065">
        <v>8399755</v>
      </c>
      <c r="BW123" s="1065"/>
      <c r="BX123" s="1065"/>
      <c r="BY123" s="1065"/>
      <c r="BZ123" s="1065"/>
      <c r="CA123" s="1065">
        <v>8132011</v>
      </c>
      <c r="CB123" s="1065"/>
      <c r="CC123" s="1065"/>
      <c r="CD123" s="1065"/>
      <c r="CE123" s="1065"/>
      <c r="CF123" s="1002"/>
      <c r="CG123" s="1003"/>
      <c r="CH123" s="1003"/>
      <c r="CI123" s="1003"/>
      <c r="CJ123" s="1004"/>
      <c r="CK123" s="1010"/>
      <c r="CL123" s="1011"/>
      <c r="CM123" s="1011"/>
      <c r="CN123" s="1011"/>
      <c r="CO123" s="1012"/>
      <c r="CP123" s="1020" t="s">
        <v>398</v>
      </c>
      <c r="CQ123" s="1021"/>
      <c r="CR123" s="1021"/>
      <c r="CS123" s="1021"/>
      <c r="CT123" s="1021"/>
      <c r="CU123" s="1021"/>
      <c r="CV123" s="1021"/>
      <c r="CW123" s="1021"/>
      <c r="CX123" s="1021"/>
      <c r="CY123" s="1021"/>
      <c r="CZ123" s="1021"/>
      <c r="DA123" s="1021"/>
      <c r="DB123" s="1021"/>
      <c r="DC123" s="1021"/>
      <c r="DD123" s="1021"/>
      <c r="DE123" s="1021"/>
      <c r="DF123" s="1022"/>
      <c r="DG123" s="959">
        <v>87865</v>
      </c>
      <c r="DH123" s="960"/>
      <c r="DI123" s="960"/>
      <c r="DJ123" s="960"/>
      <c r="DK123" s="961"/>
      <c r="DL123" s="962">
        <v>91068</v>
      </c>
      <c r="DM123" s="960"/>
      <c r="DN123" s="960"/>
      <c r="DO123" s="960"/>
      <c r="DP123" s="961"/>
      <c r="DQ123" s="962">
        <v>87221</v>
      </c>
      <c r="DR123" s="960"/>
      <c r="DS123" s="960"/>
      <c r="DT123" s="960"/>
      <c r="DU123" s="961"/>
      <c r="DV123" s="963">
        <v>2.4</v>
      </c>
      <c r="DW123" s="964"/>
      <c r="DX123" s="964"/>
      <c r="DY123" s="964"/>
      <c r="DZ123" s="965"/>
    </row>
    <row r="124" spans="1:130" s="230" customFormat="1" ht="26.25" customHeight="1" thickBot="1" x14ac:dyDescent="0.2">
      <c r="A124" s="1058"/>
      <c r="B124" s="950"/>
      <c r="C124" s="923" t="s">
        <v>442</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69.400000000000006</v>
      </c>
      <c r="BR124" s="1028"/>
      <c r="BS124" s="1028"/>
      <c r="BT124" s="1028"/>
      <c r="BU124" s="1028"/>
      <c r="BV124" s="1028">
        <v>60.3</v>
      </c>
      <c r="BW124" s="1028"/>
      <c r="BX124" s="1028"/>
      <c r="BY124" s="1028"/>
      <c r="BZ124" s="1028"/>
      <c r="CA124" s="1028">
        <v>50.5</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v>1719521</v>
      </c>
      <c r="DH124" s="987"/>
      <c r="DI124" s="987"/>
      <c r="DJ124" s="987"/>
      <c r="DK124" s="988"/>
      <c r="DL124" s="986">
        <v>1672989</v>
      </c>
      <c r="DM124" s="987"/>
      <c r="DN124" s="987"/>
      <c r="DO124" s="987"/>
      <c r="DP124" s="988"/>
      <c r="DQ124" s="986">
        <v>65023</v>
      </c>
      <c r="DR124" s="987"/>
      <c r="DS124" s="987"/>
      <c r="DT124" s="987"/>
      <c r="DU124" s="988"/>
      <c r="DV124" s="989">
        <v>1.8</v>
      </c>
      <c r="DW124" s="990"/>
      <c r="DX124" s="990"/>
      <c r="DY124" s="990"/>
      <c r="DZ124" s="991"/>
    </row>
    <row r="125" spans="1:130" s="230" customFormat="1" ht="26.25" customHeight="1" x14ac:dyDescent="0.15">
      <c r="A125" s="1058"/>
      <c r="B125" s="950"/>
      <c r="C125" s="923" t="s">
        <v>444</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456</v>
      </c>
      <c r="CL125" s="1008"/>
      <c r="CM125" s="1008"/>
      <c r="CN125" s="1008"/>
      <c r="CO125" s="1009"/>
      <c r="CP125" s="930" t="s">
        <v>457</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446</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458</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459</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464</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5609</v>
      </c>
      <c r="AB128" s="1047"/>
      <c r="AC128" s="1047"/>
      <c r="AD128" s="1047"/>
      <c r="AE128" s="1048"/>
      <c r="AF128" s="1049">
        <v>5718</v>
      </c>
      <c r="AG128" s="1047"/>
      <c r="AH128" s="1047"/>
      <c r="AI128" s="1047"/>
      <c r="AJ128" s="1048"/>
      <c r="AK128" s="1049">
        <v>831</v>
      </c>
      <c r="AL128" s="1047"/>
      <c r="AM128" s="1047"/>
      <c r="AN128" s="1047"/>
      <c r="AO128" s="1048"/>
      <c r="AP128" s="1050"/>
      <c r="AQ128" s="1051"/>
      <c r="AR128" s="1051"/>
      <c r="AS128" s="1051"/>
      <c r="AT128" s="1052"/>
      <c r="AU128" s="232"/>
      <c r="AV128" s="232"/>
      <c r="AW128" s="232"/>
      <c r="AX128" s="897" t="s">
        <v>467</v>
      </c>
      <c r="AY128" s="898"/>
      <c r="AZ128" s="898"/>
      <c r="BA128" s="898"/>
      <c r="BB128" s="898"/>
      <c r="BC128" s="898"/>
      <c r="BD128" s="898"/>
      <c r="BE128" s="899"/>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468</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469</v>
      </c>
      <c r="X129" s="1072"/>
      <c r="Y129" s="1072"/>
      <c r="Z129" s="1073"/>
      <c r="AA129" s="959">
        <v>4432197</v>
      </c>
      <c r="AB129" s="960"/>
      <c r="AC129" s="960"/>
      <c r="AD129" s="960"/>
      <c r="AE129" s="961"/>
      <c r="AF129" s="962">
        <v>4420101</v>
      </c>
      <c r="AG129" s="960"/>
      <c r="AH129" s="960"/>
      <c r="AI129" s="960"/>
      <c r="AJ129" s="961"/>
      <c r="AK129" s="962">
        <v>4425297</v>
      </c>
      <c r="AL129" s="960"/>
      <c r="AM129" s="960"/>
      <c r="AN129" s="960"/>
      <c r="AO129" s="961"/>
      <c r="AP129" s="1074"/>
      <c r="AQ129" s="1075"/>
      <c r="AR129" s="1075"/>
      <c r="AS129" s="1075"/>
      <c r="AT129" s="1076"/>
      <c r="AU129" s="233"/>
      <c r="AV129" s="233"/>
      <c r="AW129" s="233"/>
      <c r="AX129" s="1066" t="s">
        <v>470</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472</v>
      </c>
      <c r="X130" s="1072"/>
      <c r="Y130" s="1072"/>
      <c r="Z130" s="1073"/>
      <c r="AA130" s="959">
        <v>715663</v>
      </c>
      <c r="AB130" s="960"/>
      <c r="AC130" s="960"/>
      <c r="AD130" s="960"/>
      <c r="AE130" s="961"/>
      <c r="AF130" s="962">
        <v>753532</v>
      </c>
      <c r="AG130" s="960"/>
      <c r="AH130" s="960"/>
      <c r="AI130" s="960"/>
      <c r="AJ130" s="961"/>
      <c r="AK130" s="962">
        <v>741703</v>
      </c>
      <c r="AL130" s="960"/>
      <c r="AM130" s="960"/>
      <c r="AN130" s="960"/>
      <c r="AO130" s="961"/>
      <c r="AP130" s="1074"/>
      <c r="AQ130" s="1075"/>
      <c r="AR130" s="1075"/>
      <c r="AS130" s="1075"/>
      <c r="AT130" s="1076"/>
      <c r="AU130" s="233"/>
      <c r="AV130" s="233"/>
      <c r="AW130" s="233"/>
      <c r="AX130" s="1066" t="s">
        <v>473</v>
      </c>
      <c r="AY130" s="924"/>
      <c r="AZ130" s="924"/>
      <c r="BA130" s="924"/>
      <c r="BB130" s="924"/>
      <c r="BC130" s="924"/>
      <c r="BD130" s="924"/>
      <c r="BE130" s="925"/>
      <c r="BF130" s="1102">
        <v>12.3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474</v>
      </c>
      <c r="X131" s="1109"/>
      <c r="Y131" s="1109"/>
      <c r="Z131" s="1110"/>
      <c r="AA131" s="1005">
        <v>3716534</v>
      </c>
      <c r="AB131" s="987"/>
      <c r="AC131" s="987"/>
      <c r="AD131" s="987"/>
      <c r="AE131" s="988"/>
      <c r="AF131" s="986">
        <v>3666569</v>
      </c>
      <c r="AG131" s="987"/>
      <c r="AH131" s="987"/>
      <c r="AI131" s="987"/>
      <c r="AJ131" s="988"/>
      <c r="AK131" s="986">
        <v>3683594</v>
      </c>
      <c r="AL131" s="987"/>
      <c r="AM131" s="987"/>
      <c r="AN131" s="987"/>
      <c r="AO131" s="988"/>
      <c r="AP131" s="1111"/>
      <c r="AQ131" s="1112"/>
      <c r="AR131" s="1112"/>
      <c r="AS131" s="1112"/>
      <c r="AT131" s="1113"/>
      <c r="AU131" s="233"/>
      <c r="AV131" s="233"/>
      <c r="AW131" s="233"/>
      <c r="AX131" s="1084" t="s">
        <v>475</v>
      </c>
      <c r="AY131" s="726"/>
      <c r="AZ131" s="726"/>
      <c r="BA131" s="726"/>
      <c r="BB131" s="726"/>
      <c r="BC131" s="726"/>
      <c r="BD131" s="726"/>
      <c r="BE131" s="1037"/>
      <c r="BF131" s="1085">
        <v>50.5</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476</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477</v>
      </c>
      <c r="W132" s="1095"/>
      <c r="X132" s="1095"/>
      <c r="Y132" s="1095"/>
      <c r="Z132" s="1096"/>
      <c r="AA132" s="1097">
        <v>12.30038525</v>
      </c>
      <c r="AB132" s="1098"/>
      <c r="AC132" s="1098"/>
      <c r="AD132" s="1098"/>
      <c r="AE132" s="1099"/>
      <c r="AF132" s="1100">
        <v>13.045438389999999</v>
      </c>
      <c r="AG132" s="1098"/>
      <c r="AH132" s="1098"/>
      <c r="AI132" s="1098"/>
      <c r="AJ132" s="1099"/>
      <c r="AK132" s="1100">
        <v>11.72591225</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478</v>
      </c>
      <c r="W133" s="1078"/>
      <c r="X133" s="1078"/>
      <c r="Y133" s="1078"/>
      <c r="Z133" s="1079"/>
      <c r="AA133" s="1080">
        <v>12.4</v>
      </c>
      <c r="AB133" s="1081"/>
      <c r="AC133" s="1081"/>
      <c r="AD133" s="1081"/>
      <c r="AE133" s="1082"/>
      <c r="AF133" s="1080">
        <v>12.5</v>
      </c>
      <c r="AG133" s="1081"/>
      <c r="AH133" s="1081"/>
      <c r="AI133" s="1081"/>
      <c r="AJ133" s="1082"/>
      <c r="AK133" s="1080">
        <v>12.3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fVjVIatrQTYNd+fo7dLdiVqcVqdIQoEsWNdJCtrY/9aext/tv+tRYHIY8W3Do7G8khd2iQPMcpw2AZ2SiS0qw==" saltValue="rzobZa0wdsy6a7SJTg97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8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BJLf4jD827Aasf+yM9c+UGmClvzatyY5Vm/5lQp9UC+C2roaezcv3KuKVh1gtWWyNcPNjr9+bw0nA4WWBCARg==" saltValue="ZbOtxfQ1JqHul+oUfjmKfg==" spinCount="100000" sheet="1" objects="1" scenarios="1"/>
  <dataConsolidate/>
  <phoneticPr fontId="2"/>
  <printOptions horizontalCentered="1" verticalCentered="1"/>
  <pageMargins left="0" right="0" top="0" bottom="0" header="0" footer="0"/>
  <pageSetup paperSize="9" scale="8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DXfTXBD7oLXet09N8hx6GaDlzPH3V6ihwWhEvPY9tZ7QyQGq1Q1BYorhcMokwCXp0AB4/hS8qojp/y4ZElzQ==" saltValue="Oe5t8Wcve5+OAgCiqHndNQ==" spinCount="100000" sheet="1" objects="1" scenarios="1"/>
  <dataConsolidate/>
  <phoneticPr fontId="2"/>
  <printOptions horizontalCentered="1" verticalCentered="1"/>
  <pageMargins left="0" right="0" top="0" bottom="0" header="0" footer="0"/>
  <pageSetup paperSize="9" scale="8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487</v>
      </c>
      <c r="AL9" s="1118"/>
      <c r="AM9" s="1118"/>
      <c r="AN9" s="1119"/>
      <c r="AO9" s="281">
        <v>1033869</v>
      </c>
      <c r="AP9" s="281">
        <v>153461</v>
      </c>
      <c r="AQ9" s="282">
        <v>143042</v>
      </c>
      <c r="AR9" s="283">
        <v>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488</v>
      </c>
      <c r="AL10" s="1118"/>
      <c r="AM10" s="1118"/>
      <c r="AN10" s="1119"/>
      <c r="AO10" s="284">
        <v>215864</v>
      </c>
      <c r="AP10" s="284">
        <v>32042</v>
      </c>
      <c r="AQ10" s="285">
        <v>17233</v>
      </c>
      <c r="AR10" s="286">
        <v>85.9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489</v>
      </c>
      <c r="AL11" s="1118"/>
      <c r="AM11" s="1118"/>
      <c r="AN11" s="1119"/>
      <c r="AO11" s="284" t="s">
        <v>490</v>
      </c>
      <c r="AP11" s="284" t="s">
        <v>490</v>
      </c>
      <c r="AQ11" s="285">
        <v>1297</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491</v>
      </c>
      <c r="AL12" s="1118"/>
      <c r="AM12" s="1118"/>
      <c r="AN12" s="1119"/>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492</v>
      </c>
      <c r="AL13" s="1118"/>
      <c r="AM13" s="1118"/>
      <c r="AN13" s="1119"/>
      <c r="AO13" s="284">
        <v>48718</v>
      </c>
      <c r="AP13" s="284">
        <v>7231</v>
      </c>
      <c r="AQ13" s="285">
        <v>5542</v>
      </c>
      <c r="AR13" s="286">
        <v>30.5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493</v>
      </c>
      <c r="AL14" s="1118"/>
      <c r="AM14" s="1118"/>
      <c r="AN14" s="1119"/>
      <c r="AO14" s="284">
        <v>1908</v>
      </c>
      <c r="AP14" s="284">
        <v>283</v>
      </c>
      <c r="AQ14" s="285">
        <v>2886</v>
      </c>
      <c r="AR14" s="286">
        <v>-90.2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494</v>
      </c>
      <c r="AL15" s="1121"/>
      <c r="AM15" s="1121"/>
      <c r="AN15" s="1122"/>
      <c r="AO15" s="284">
        <v>-71022</v>
      </c>
      <c r="AP15" s="284">
        <v>-10542</v>
      </c>
      <c r="AQ15" s="285">
        <v>-8856</v>
      </c>
      <c r="AR15" s="286">
        <v>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1229337</v>
      </c>
      <c r="AP16" s="284">
        <v>182475</v>
      </c>
      <c r="AQ16" s="285">
        <v>161143</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499</v>
      </c>
      <c r="AL21" s="1124"/>
      <c r="AM21" s="1124"/>
      <c r="AN21" s="1125"/>
      <c r="AO21" s="297">
        <v>14.69</v>
      </c>
      <c r="AP21" s="298">
        <v>14.02</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500</v>
      </c>
      <c r="AL22" s="1124"/>
      <c r="AM22" s="1124"/>
      <c r="AN22" s="1125"/>
      <c r="AO22" s="302">
        <v>97.3</v>
      </c>
      <c r="AP22" s="303">
        <v>96.2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501</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504</v>
      </c>
      <c r="AL32" s="1132"/>
      <c r="AM32" s="1132"/>
      <c r="AN32" s="1133"/>
      <c r="AO32" s="312">
        <v>910986</v>
      </c>
      <c r="AP32" s="312">
        <v>135221</v>
      </c>
      <c r="AQ32" s="313">
        <v>81691</v>
      </c>
      <c r="AR32" s="314">
        <v>65.5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505</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506</v>
      </c>
      <c r="AL34" s="1132"/>
      <c r="AM34" s="1132"/>
      <c r="AN34" s="113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507</v>
      </c>
      <c r="AL35" s="1132"/>
      <c r="AM35" s="1132"/>
      <c r="AN35" s="1133"/>
      <c r="AO35" s="312">
        <v>224661</v>
      </c>
      <c r="AP35" s="312">
        <v>33347</v>
      </c>
      <c r="AQ35" s="313">
        <v>27672</v>
      </c>
      <c r="AR35" s="314">
        <v>20.5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508</v>
      </c>
      <c r="AL36" s="1132"/>
      <c r="AM36" s="1132"/>
      <c r="AN36" s="1133"/>
      <c r="AO36" s="312">
        <v>38822</v>
      </c>
      <c r="AP36" s="312">
        <v>5763</v>
      </c>
      <c r="AQ36" s="313">
        <v>4845</v>
      </c>
      <c r="AR36" s="314">
        <v>18.899999999999999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509</v>
      </c>
      <c r="AL37" s="1132"/>
      <c r="AM37" s="1132"/>
      <c r="AN37" s="1133"/>
      <c r="AO37" s="312" t="s">
        <v>490</v>
      </c>
      <c r="AP37" s="312" t="s">
        <v>490</v>
      </c>
      <c r="AQ37" s="313">
        <v>448</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510</v>
      </c>
      <c r="AL38" s="1135"/>
      <c r="AM38" s="1135"/>
      <c r="AN38" s="1136"/>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511</v>
      </c>
      <c r="AL39" s="1135"/>
      <c r="AM39" s="1135"/>
      <c r="AN39" s="1136"/>
      <c r="AO39" s="312">
        <v>-831</v>
      </c>
      <c r="AP39" s="312">
        <v>-123</v>
      </c>
      <c r="AQ39" s="313">
        <v>-1961</v>
      </c>
      <c r="AR39" s="314">
        <v>-93.7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512</v>
      </c>
      <c r="AL40" s="1132"/>
      <c r="AM40" s="1132"/>
      <c r="AN40" s="1133"/>
      <c r="AO40" s="312">
        <v>-741703</v>
      </c>
      <c r="AP40" s="312">
        <v>-110094</v>
      </c>
      <c r="AQ40" s="313">
        <v>-75713</v>
      </c>
      <c r="AR40" s="314">
        <v>45.4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431935</v>
      </c>
      <c r="AP41" s="312">
        <v>64114</v>
      </c>
      <c r="AQ41" s="313">
        <v>36985</v>
      </c>
      <c r="AR41" s="314">
        <v>73.400000000000006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482</v>
      </c>
      <c r="AN49" s="1128" t="s">
        <v>515</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494359</v>
      </c>
      <c r="AN51" s="334">
        <v>66814</v>
      </c>
      <c r="AO51" s="335">
        <v>36.6</v>
      </c>
      <c r="AP51" s="336">
        <v>126262</v>
      </c>
      <c r="AQ51" s="337">
        <v>10</v>
      </c>
      <c r="AR51" s="338">
        <v>26.6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241054</v>
      </c>
      <c r="AN52" s="342">
        <v>32579</v>
      </c>
      <c r="AO52" s="343">
        <v>19.600000000000001</v>
      </c>
      <c r="AP52" s="344">
        <v>56769</v>
      </c>
      <c r="AQ52" s="345">
        <v>2.1</v>
      </c>
      <c r="AR52" s="346">
        <v>17.5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579019</v>
      </c>
      <c r="AN53" s="334">
        <v>79887</v>
      </c>
      <c r="AO53" s="335">
        <v>19.600000000000001</v>
      </c>
      <c r="AP53" s="336">
        <v>126525</v>
      </c>
      <c r="AQ53" s="337">
        <v>0.2</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371341</v>
      </c>
      <c r="AN54" s="342">
        <v>51234</v>
      </c>
      <c r="AO54" s="343">
        <v>57.3</v>
      </c>
      <c r="AP54" s="344">
        <v>67052</v>
      </c>
      <c r="AQ54" s="345">
        <v>18.100000000000001</v>
      </c>
      <c r="AR54" s="346">
        <v>39.200000000000003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518178</v>
      </c>
      <c r="AN55" s="334">
        <v>73137</v>
      </c>
      <c r="AO55" s="335">
        <v>-8.4</v>
      </c>
      <c r="AP55" s="336">
        <v>122054</v>
      </c>
      <c r="AQ55" s="337">
        <v>-3.5</v>
      </c>
      <c r="AR55" s="338">
        <v>-4.9000000000000004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368320</v>
      </c>
      <c r="AN56" s="342">
        <v>51986</v>
      </c>
      <c r="AO56" s="343">
        <v>1.5</v>
      </c>
      <c r="AP56" s="344">
        <v>68298</v>
      </c>
      <c r="AQ56" s="345">
        <v>1.9</v>
      </c>
      <c r="AR56" s="346">
        <v>-0.4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388626</v>
      </c>
      <c r="AN57" s="334">
        <v>56014</v>
      </c>
      <c r="AO57" s="335">
        <v>-23.4</v>
      </c>
      <c r="AP57" s="336">
        <v>111644</v>
      </c>
      <c r="AQ57" s="337">
        <v>-8.5</v>
      </c>
      <c r="AR57" s="338">
        <v>-14.9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229078</v>
      </c>
      <c r="AN58" s="342">
        <v>33018</v>
      </c>
      <c r="AO58" s="343">
        <v>-36.5</v>
      </c>
      <c r="AP58" s="344">
        <v>66606</v>
      </c>
      <c r="AQ58" s="345">
        <v>-2.5</v>
      </c>
      <c r="AR58" s="346">
        <v>-34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496584</v>
      </c>
      <c r="AN59" s="334">
        <v>73710</v>
      </c>
      <c r="AO59" s="335">
        <v>31.6</v>
      </c>
      <c r="AP59" s="336">
        <v>127917</v>
      </c>
      <c r="AQ59" s="337">
        <v>14.6</v>
      </c>
      <c r="AR59" s="338">
        <v>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364005</v>
      </c>
      <c r="AN60" s="342">
        <v>54031</v>
      </c>
      <c r="AO60" s="343">
        <v>63.6</v>
      </c>
      <c r="AP60" s="344">
        <v>69746</v>
      </c>
      <c r="AQ60" s="345">
        <v>4.7</v>
      </c>
      <c r="AR60" s="346">
        <v>58.9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495353</v>
      </c>
      <c r="AN61" s="349">
        <v>69912</v>
      </c>
      <c r="AO61" s="350">
        <v>11.2</v>
      </c>
      <c r="AP61" s="351">
        <v>122880</v>
      </c>
      <c r="AQ61" s="352">
        <v>2.6</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314760</v>
      </c>
      <c r="AN62" s="342">
        <v>44570</v>
      </c>
      <c r="AO62" s="343">
        <v>21.1</v>
      </c>
      <c r="AP62" s="344">
        <v>65694</v>
      </c>
      <c r="AQ62" s="345">
        <v>4.9000000000000004</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r+7LU5zQ5v6nqYTMEKBEfKU3dDlvUVCstZ57WobSO7vAs+eBUvlmImFS8JCMn6AdUey0RR91ExAdp9gfjf6uA==" saltValue="0y8pI6cN74AU9ys2vImh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8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vjjN5l7yw5ozZVHQkHDzHa7gJo+qqcz2/4TZeHzN37lXQZnuW10X6b9w1fJDdXR8iLD82Moeoo8jeicpaIxd9Q==" saltValue="XyO8/exs+4COgjNCFOEBBw==" spinCount="100000" sheet="1" objects="1" scenarios="1"/>
  <dataConsolidate/>
  <phoneticPr fontId="2"/>
  <printOptions horizontalCentered="1" verticalCentered="1"/>
  <pageMargins left="0" right="0" top="0.19685039370078741" bottom="0" header="0.39370078740157483" footer="0"/>
  <pageSetup paperSize="9" scale="8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bNUoPlrM/Z96OmRvLWIJ4ZHBjZfv/30w1eHCBprXaEIxV+9b0RG70GfZo234idk/nmU/NqSBU2zRiRNnLDUcgg==" saltValue="GzCyfSjO2PNoKChDkuLbWg==" spinCount="100000" sheet="1" objects="1" scenarios="1"/>
  <dataConsolidate/>
  <phoneticPr fontId="2"/>
  <printOptions horizontalCentered="1" verticalCentered="1"/>
  <pageMargins left="0" right="0" top="0.19685039370078741" bottom="0" header="0.39370078740157483" footer="0"/>
  <pageSetup paperSize="9" scale="8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14.76</v>
      </c>
      <c r="G47" s="12">
        <v>16.59</v>
      </c>
      <c r="H47" s="12">
        <v>18.03</v>
      </c>
      <c r="I47" s="12">
        <v>20.350000000000001</v>
      </c>
      <c r="J47" s="13">
        <v>19.329999999999998</v>
      </c>
    </row>
    <row r="48" spans="2:10" ht="57.75" customHeight="1" x14ac:dyDescent="0.15">
      <c r="B48" s="14"/>
      <c r="C48" s="1142" t="s">
        <v>4</v>
      </c>
      <c r="D48" s="1142"/>
      <c r="E48" s="1143"/>
      <c r="F48" s="15">
        <v>11.91</v>
      </c>
      <c r="G48" s="16">
        <v>10.61</v>
      </c>
      <c r="H48" s="16">
        <v>10.67</v>
      </c>
      <c r="I48" s="16">
        <v>11.55</v>
      </c>
      <c r="J48" s="17">
        <v>11.67</v>
      </c>
    </row>
    <row r="49" spans="2:10" ht="57.75" customHeight="1" thickBot="1" x14ac:dyDescent="0.2">
      <c r="B49" s="18"/>
      <c r="C49" s="1144" t="s">
        <v>5</v>
      </c>
      <c r="D49" s="1144"/>
      <c r="E49" s="1145"/>
      <c r="F49" s="19" t="s">
        <v>534</v>
      </c>
      <c r="G49" s="20">
        <v>1.5</v>
      </c>
      <c r="H49" s="20">
        <v>2.84</v>
      </c>
      <c r="I49" s="20">
        <v>3.12</v>
      </c>
      <c r="J49" s="21" t="s">
        <v>535</v>
      </c>
    </row>
    <row r="50" spans="2:10" x14ac:dyDescent="0.15"/>
  </sheetData>
  <sheetProtection algorithmName="SHA-512" hashValue="xoMyj0ljK7qZo7/pdVNyQ6bppz0AxotvoIO/XksYxuFz31f0/NI2giFy8S4UTVeVxCHWzhDFMoSe7crOMB62BA==" saltValue="2ca5LIBDE4/wQ9Y6FnsN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8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536</v>
      </c>
      <c r="D34" s="1152"/>
      <c r="E34" s="1153"/>
      <c r="F34" s="32">
        <v>12.16</v>
      </c>
      <c r="G34" s="33">
        <v>12.47</v>
      </c>
      <c r="H34" s="33">
        <v>12.08</v>
      </c>
      <c r="I34" s="33">
        <v>12.28</v>
      </c>
      <c r="J34" s="34">
        <v>12.06</v>
      </c>
      <c r="K34" s="22"/>
      <c r="L34" s="22"/>
      <c r="M34" s="22"/>
      <c r="N34" s="22"/>
      <c r="O34" s="22"/>
      <c r="P34" s="22"/>
    </row>
    <row r="35" spans="1:16" ht="39" customHeight="1" x14ac:dyDescent="0.15">
      <c r="A35" s="22"/>
      <c r="B35" s="35"/>
      <c r="C35" s="1146" t="s">
        <v>537</v>
      </c>
      <c r="D35" s="1147"/>
      <c r="E35" s="1148"/>
      <c r="F35" s="36">
        <v>11.91</v>
      </c>
      <c r="G35" s="37">
        <v>10.6</v>
      </c>
      <c r="H35" s="37">
        <v>10.67</v>
      </c>
      <c r="I35" s="37">
        <v>11.55</v>
      </c>
      <c r="J35" s="38">
        <v>11.67</v>
      </c>
      <c r="K35" s="22"/>
      <c r="L35" s="22"/>
      <c r="M35" s="22"/>
      <c r="N35" s="22"/>
      <c r="O35" s="22"/>
      <c r="P35" s="22"/>
    </row>
    <row r="36" spans="1:16" ht="39" customHeight="1" x14ac:dyDescent="0.15">
      <c r="A36" s="22"/>
      <c r="B36" s="35"/>
      <c r="C36" s="1146" t="s">
        <v>538</v>
      </c>
      <c r="D36" s="1147"/>
      <c r="E36" s="1148"/>
      <c r="F36" s="36">
        <v>3.6</v>
      </c>
      <c r="G36" s="37">
        <v>3.64</v>
      </c>
      <c r="H36" s="37">
        <v>4.01</v>
      </c>
      <c r="I36" s="37">
        <v>3.69</v>
      </c>
      <c r="J36" s="38">
        <v>3.1</v>
      </c>
      <c r="K36" s="22"/>
      <c r="L36" s="22"/>
      <c r="M36" s="22"/>
      <c r="N36" s="22"/>
      <c r="O36" s="22"/>
      <c r="P36" s="22"/>
    </row>
    <row r="37" spans="1:16" ht="39" customHeight="1" x14ac:dyDescent="0.15">
      <c r="A37" s="22"/>
      <c r="B37" s="35"/>
      <c r="C37" s="1146" t="s">
        <v>539</v>
      </c>
      <c r="D37" s="1147"/>
      <c r="E37" s="1148"/>
      <c r="F37" s="36">
        <v>3.48</v>
      </c>
      <c r="G37" s="37">
        <v>2.52</v>
      </c>
      <c r="H37" s="37">
        <v>2.83</v>
      </c>
      <c r="I37" s="37">
        <v>2.89</v>
      </c>
      <c r="J37" s="38">
        <v>3.1</v>
      </c>
      <c r="K37" s="22"/>
      <c r="L37" s="22"/>
      <c r="M37" s="22"/>
      <c r="N37" s="22"/>
      <c r="O37" s="22"/>
      <c r="P37" s="22"/>
    </row>
    <row r="38" spans="1:16" ht="39" customHeight="1" x14ac:dyDescent="0.15">
      <c r="A38" s="22"/>
      <c r="B38" s="35"/>
      <c r="C38" s="1146" t="s">
        <v>540</v>
      </c>
      <c r="D38" s="1147"/>
      <c r="E38" s="1148"/>
      <c r="F38" s="36">
        <v>1.68</v>
      </c>
      <c r="G38" s="37">
        <v>1.76</v>
      </c>
      <c r="H38" s="37">
        <v>1.81</v>
      </c>
      <c r="I38" s="37">
        <v>2.15</v>
      </c>
      <c r="J38" s="38">
        <v>2.5499999999999998</v>
      </c>
      <c r="K38" s="22"/>
      <c r="L38" s="22"/>
      <c r="M38" s="22"/>
      <c r="N38" s="22"/>
      <c r="O38" s="22"/>
      <c r="P38" s="22"/>
    </row>
    <row r="39" spans="1:16" ht="39" customHeight="1" x14ac:dyDescent="0.15">
      <c r="A39" s="22"/>
      <c r="B39" s="35"/>
      <c r="C39" s="1146" t="s">
        <v>541</v>
      </c>
      <c r="D39" s="1147"/>
      <c r="E39" s="1148"/>
      <c r="F39" s="36">
        <v>1.7</v>
      </c>
      <c r="G39" s="37">
        <v>1.37</v>
      </c>
      <c r="H39" s="37">
        <v>1.24</v>
      </c>
      <c r="I39" s="37">
        <v>1.45</v>
      </c>
      <c r="J39" s="38">
        <v>1.22</v>
      </c>
      <c r="K39" s="22"/>
      <c r="L39" s="22"/>
      <c r="M39" s="22"/>
      <c r="N39" s="22"/>
      <c r="O39" s="22"/>
      <c r="P39" s="22"/>
    </row>
    <row r="40" spans="1:16" ht="39" customHeight="1" x14ac:dyDescent="0.15">
      <c r="A40" s="22"/>
      <c r="B40" s="35"/>
      <c r="C40" s="1146" t="s">
        <v>542</v>
      </c>
      <c r="D40" s="1147"/>
      <c r="E40" s="1148"/>
      <c r="F40" s="36" t="s">
        <v>490</v>
      </c>
      <c r="G40" s="37" t="s">
        <v>490</v>
      </c>
      <c r="H40" s="37" t="s">
        <v>490</v>
      </c>
      <c r="I40" s="37" t="s">
        <v>490</v>
      </c>
      <c r="J40" s="38">
        <v>0.7</v>
      </c>
      <c r="K40" s="22"/>
      <c r="L40" s="22"/>
      <c r="M40" s="22"/>
      <c r="N40" s="22"/>
      <c r="O40" s="22"/>
      <c r="P40" s="22"/>
    </row>
    <row r="41" spans="1:16" ht="39" customHeight="1" x14ac:dyDescent="0.15">
      <c r="A41" s="22"/>
      <c r="B41" s="35"/>
      <c r="C41" s="1146" t="s">
        <v>543</v>
      </c>
      <c r="D41" s="1147"/>
      <c r="E41" s="1148"/>
      <c r="F41" s="36">
        <v>0.39</v>
      </c>
      <c r="G41" s="37">
        <v>0.37</v>
      </c>
      <c r="H41" s="37">
        <v>0.46</v>
      </c>
      <c r="I41" s="37">
        <v>0.42</v>
      </c>
      <c r="J41" s="38">
        <v>0.41</v>
      </c>
      <c r="K41" s="22"/>
      <c r="L41" s="22"/>
      <c r="M41" s="22"/>
      <c r="N41" s="22"/>
      <c r="O41" s="22"/>
      <c r="P41" s="22"/>
    </row>
    <row r="42" spans="1:16" ht="39" customHeight="1" x14ac:dyDescent="0.15">
      <c r="A42" s="22"/>
      <c r="B42" s="39"/>
      <c r="C42" s="1146" t="s">
        <v>544</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545</v>
      </c>
      <c r="D43" s="1150"/>
      <c r="E43" s="1151"/>
      <c r="F43" s="41">
        <v>1.92</v>
      </c>
      <c r="G43" s="42">
        <v>1.85</v>
      </c>
      <c r="H43" s="42">
        <v>1.55</v>
      </c>
      <c r="I43" s="42">
        <v>1.43</v>
      </c>
      <c r="J43" s="43">
        <v>0.44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zqS9vpKNWaJiZXAvsAOpfEQh5BHP7YYmU9Zzhz21mKjaOmI7KaKdQBja9eVdtjy0mkXD+e+51e+mgqTGmQ4OQ==" saltValue="PaAZ5zBodLLded/yWVe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851</v>
      </c>
      <c r="L45" s="60">
        <v>882</v>
      </c>
      <c r="M45" s="60">
        <v>890</v>
      </c>
      <c r="N45" s="60">
        <v>941</v>
      </c>
      <c r="O45" s="61">
        <v>911</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249</v>
      </c>
      <c r="L48" s="64">
        <v>238</v>
      </c>
      <c r="M48" s="64">
        <v>255</v>
      </c>
      <c r="N48" s="64">
        <v>259</v>
      </c>
      <c r="O48" s="65">
        <v>225</v>
      </c>
      <c r="P48" s="48"/>
      <c r="Q48" s="48"/>
      <c r="R48" s="48"/>
      <c r="S48" s="48"/>
      <c r="T48" s="48"/>
      <c r="U48" s="48"/>
    </row>
    <row r="49" spans="1:21" ht="30.75" customHeight="1" x14ac:dyDescent="0.15">
      <c r="A49" s="48"/>
      <c r="B49" s="1156"/>
      <c r="C49" s="1157"/>
      <c r="D49" s="62"/>
      <c r="E49" s="1162" t="s">
        <v>14</v>
      </c>
      <c r="F49" s="1162"/>
      <c r="G49" s="1162"/>
      <c r="H49" s="1162"/>
      <c r="I49" s="1162"/>
      <c r="J49" s="1163"/>
      <c r="K49" s="63">
        <v>27</v>
      </c>
      <c r="L49" s="64">
        <v>28</v>
      </c>
      <c r="M49" s="64">
        <v>34</v>
      </c>
      <c r="N49" s="64">
        <v>37</v>
      </c>
      <c r="O49" s="65">
        <v>39</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490</v>
      </c>
      <c r="L50" s="64" t="s">
        <v>490</v>
      </c>
      <c r="M50" s="64" t="s">
        <v>490</v>
      </c>
      <c r="N50" s="64" t="s">
        <v>490</v>
      </c>
      <c r="O50" s="65" t="s">
        <v>490</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702</v>
      </c>
      <c r="L52" s="64">
        <v>719</v>
      </c>
      <c r="M52" s="64">
        <v>722</v>
      </c>
      <c r="N52" s="64">
        <v>760</v>
      </c>
      <c r="O52" s="65">
        <v>743</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425</v>
      </c>
      <c r="L53" s="69">
        <v>429</v>
      </c>
      <c r="M53" s="69">
        <v>457</v>
      </c>
      <c r="N53" s="69">
        <v>477</v>
      </c>
      <c r="O53" s="70">
        <v>432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579</v>
      </c>
      <c r="L58" s="84" t="s">
        <v>579</v>
      </c>
      <c r="M58" s="84" t="s">
        <v>579</v>
      </c>
      <c r="N58" s="84" t="s">
        <v>579</v>
      </c>
      <c r="O58" s="85" t="s">
        <v>579</v>
      </c>
    </row>
    <row r="59" spans="1:21" ht="31.5" customHeight="1" x14ac:dyDescent="0.15">
      <c r="B59" s="1172"/>
      <c r="C59" s="1173"/>
      <c r="D59" s="1179" t="s">
        <v>26</v>
      </c>
      <c r="E59" s="1180"/>
      <c r="F59" s="1180"/>
      <c r="G59" s="1180"/>
      <c r="H59" s="1180"/>
      <c r="I59" s="1180"/>
      <c r="J59" s="1181"/>
      <c r="K59" s="86" t="s">
        <v>580</v>
      </c>
      <c r="L59" s="87" t="s">
        <v>579</v>
      </c>
      <c r="M59" s="87" t="s">
        <v>580</v>
      </c>
      <c r="N59" s="87" t="s">
        <v>582</v>
      </c>
      <c r="O59" s="88" t="s">
        <v>579</v>
      </c>
    </row>
    <row r="60" spans="1:21" ht="31.5" customHeight="1" thickBot="1" x14ac:dyDescent="0.2">
      <c r="B60" s="1174"/>
      <c r="C60" s="1175"/>
      <c r="D60" s="1182" t="s">
        <v>27</v>
      </c>
      <c r="E60" s="1183"/>
      <c r="F60" s="1183"/>
      <c r="G60" s="1183"/>
      <c r="H60" s="1183"/>
      <c r="I60" s="1183"/>
      <c r="J60" s="1184"/>
      <c r="K60" s="89" t="s">
        <v>579</v>
      </c>
      <c r="L60" s="90" t="s">
        <v>581</v>
      </c>
      <c r="M60" s="90" t="s">
        <v>579</v>
      </c>
      <c r="N60" s="90" t="s">
        <v>580</v>
      </c>
      <c r="O60" s="91" t="s">
        <v>580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g73jvMjNWZUZFTPnrfUSoQkGcTae/IFsKPo0EXQW9welWsJiD/ZYSVS2N0U86BSXFLuEYd4ICAXmWwEbM1PQ==" saltValue="UVJVcds03r3dCYhD7hOO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8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5" t="s">
        <v>30</v>
      </c>
      <c r="C41" s="1186"/>
      <c r="D41" s="105"/>
      <c r="E41" s="1191" t="s">
        <v>31</v>
      </c>
      <c r="F41" s="1191"/>
      <c r="G41" s="1191"/>
      <c r="H41" s="1192"/>
      <c r="I41" s="355">
        <v>8335</v>
      </c>
      <c r="J41" s="356">
        <v>8107</v>
      </c>
      <c r="K41" s="356">
        <v>7880</v>
      </c>
      <c r="L41" s="356">
        <v>7401</v>
      </c>
      <c r="M41" s="357">
        <v>7020</v>
      </c>
    </row>
    <row r="42" spans="2:13" ht="27.75" customHeight="1" x14ac:dyDescent="0.15">
      <c r="B42" s="1187"/>
      <c r="C42" s="1188"/>
      <c r="D42" s="106"/>
      <c r="E42" s="1193" t="s">
        <v>32</v>
      </c>
      <c r="F42" s="1193"/>
      <c r="G42" s="1193"/>
      <c r="H42" s="1194"/>
      <c r="I42" s="358" t="s">
        <v>490</v>
      </c>
      <c r="J42" s="359" t="s">
        <v>490</v>
      </c>
      <c r="K42" s="359" t="s">
        <v>490</v>
      </c>
      <c r="L42" s="359" t="s">
        <v>490</v>
      </c>
      <c r="M42" s="360" t="s">
        <v>490</v>
      </c>
    </row>
    <row r="43" spans="2:13" ht="27.75" customHeight="1" x14ac:dyDescent="0.15">
      <c r="B43" s="1187"/>
      <c r="C43" s="1188"/>
      <c r="D43" s="106"/>
      <c r="E43" s="1193" t="s">
        <v>33</v>
      </c>
      <c r="F43" s="1193"/>
      <c r="G43" s="1193"/>
      <c r="H43" s="1194"/>
      <c r="I43" s="358">
        <v>2568</v>
      </c>
      <c r="J43" s="359">
        <v>2271</v>
      </c>
      <c r="K43" s="359">
        <v>2492</v>
      </c>
      <c r="L43" s="359">
        <v>2405</v>
      </c>
      <c r="M43" s="360">
        <v>2243</v>
      </c>
    </row>
    <row r="44" spans="2:13" ht="27.75" customHeight="1" x14ac:dyDescent="0.15">
      <c r="B44" s="1187"/>
      <c r="C44" s="1188"/>
      <c r="D44" s="106"/>
      <c r="E44" s="1193" t="s">
        <v>34</v>
      </c>
      <c r="F44" s="1193"/>
      <c r="G44" s="1193"/>
      <c r="H44" s="1194"/>
      <c r="I44" s="358">
        <v>271</v>
      </c>
      <c r="J44" s="359">
        <v>320</v>
      </c>
      <c r="K44" s="359">
        <v>259</v>
      </c>
      <c r="L44" s="359">
        <v>213</v>
      </c>
      <c r="M44" s="360">
        <v>164</v>
      </c>
    </row>
    <row r="45" spans="2:13" ht="27.75" customHeight="1" x14ac:dyDescent="0.15">
      <c r="B45" s="1187"/>
      <c r="C45" s="1188"/>
      <c r="D45" s="106"/>
      <c r="E45" s="1193" t="s">
        <v>35</v>
      </c>
      <c r="F45" s="1193"/>
      <c r="G45" s="1193"/>
      <c r="H45" s="1194"/>
      <c r="I45" s="358">
        <v>651</v>
      </c>
      <c r="J45" s="359">
        <v>625</v>
      </c>
      <c r="K45" s="359">
        <v>604</v>
      </c>
      <c r="L45" s="359">
        <v>591</v>
      </c>
      <c r="M45" s="360">
        <v>566</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1697</v>
      </c>
      <c r="J50" s="359">
        <v>1785</v>
      </c>
      <c r="K50" s="359">
        <v>2036</v>
      </c>
      <c r="L50" s="359">
        <v>2151</v>
      </c>
      <c r="M50" s="360">
        <v>2175</v>
      </c>
    </row>
    <row r="51" spans="2:13" ht="27.75" customHeight="1" x14ac:dyDescent="0.15">
      <c r="B51" s="1187"/>
      <c r="C51" s="1188"/>
      <c r="D51" s="106"/>
      <c r="E51" s="1193" t="s">
        <v>42</v>
      </c>
      <c r="F51" s="1193"/>
      <c r="G51" s="1193"/>
      <c r="H51" s="1194"/>
      <c r="I51" s="358">
        <v>30</v>
      </c>
      <c r="J51" s="359">
        <v>25</v>
      </c>
      <c r="K51" s="359">
        <v>20</v>
      </c>
      <c r="L51" s="359">
        <v>15</v>
      </c>
      <c r="M51" s="360">
        <v>8</v>
      </c>
    </row>
    <row r="52" spans="2:13" ht="27.75" customHeight="1" x14ac:dyDescent="0.15">
      <c r="B52" s="1189"/>
      <c r="C52" s="1190"/>
      <c r="D52" s="106"/>
      <c r="E52" s="1193" t="s">
        <v>43</v>
      </c>
      <c r="F52" s="1193"/>
      <c r="G52" s="1193"/>
      <c r="H52" s="1194"/>
      <c r="I52" s="358">
        <v>6973</v>
      </c>
      <c r="J52" s="359">
        <v>6827</v>
      </c>
      <c r="K52" s="359">
        <v>6599</v>
      </c>
      <c r="L52" s="359">
        <v>6234</v>
      </c>
      <c r="M52" s="360">
        <v>5949</v>
      </c>
    </row>
    <row r="53" spans="2:13" ht="27.75" customHeight="1" thickBot="1" x14ac:dyDescent="0.2">
      <c r="B53" s="1200" t="s">
        <v>19</v>
      </c>
      <c r="C53" s="1201"/>
      <c r="D53" s="110"/>
      <c r="E53" s="1202" t="s">
        <v>44</v>
      </c>
      <c r="F53" s="1202"/>
      <c r="G53" s="1202"/>
      <c r="H53" s="1203"/>
      <c r="I53" s="361">
        <v>3125</v>
      </c>
      <c r="J53" s="362">
        <v>2686</v>
      </c>
      <c r="K53" s="362">
        <v>2580</v>
      </c>
      <c r="L53" s="362">
        <v>2212</v>
      </c>
      <c r="M53" s="363">
        <v>1861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kqfkzEj66X6ZbPOvyBHad/4ubnJ/YRRyZrapBCn5XunPCSKYiHGQf3U4GtISmEV8IvdFtE2bFA+eH8GzXZ9CA==" saltValue="uR2ypP+cmWf82Xs8iDF8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2" t="s">
        <v>46</v>
      </c>
      <c r="D55" s="1212"/>
      <c r="E55" s="1213"/>
      <c r="F55" s="122">
        <v>799</v>
      </c>
      <c r="G55" s="122">
        <v>899</v>
      </c>
      <c r="H55" s="123">
        <v>855</v>
      </c>
    </row>
    <row r="56" spans="2:8" ht="52.5" customHeight="1" x14ac:dyDescent="0.15">
      <c r="B56" s="124"/>
      <c r="C56" s="1214" t="s">
        <v>47</v>
      </c>
      <c r="D56" s="1214"/>
      <c r="E56" s="1215"/>
      <c r="F56" s="125">
        <v>135</v>
      </c>
      <c r="G56" s="125">
        <v>141</v>
      </c>
      <c r="H56" s="126">
        <v>164</v>
      </c>
    </row>
    <row r="57" spans="2:8" ht="53.25" customHeight="1" x14ac:dyDescent="0.15">
      <c r="B57" s="124"/>
      <c r="C57" s="1216" t="s">
        <v>48</v>
      </c>
      <c r="D57" s="1216"/>
      <c r="E57" s="1217"/>
      <c r="F57" s="127">
        <v>640</v>
      </c>
      <c r="G57" s="127">
        <v>645</v>
      </c>
      <c r="H57" s="128">
        <v>654</v>
      </c>
    </row>
    <row r="58" spans="2:8" ht="45.75" customHeight="1" x14ac:dyDescent="0.15">
      <c r="B58" s="129"/>
      <c r="C58" s="1204" t="s">
        <v>568</v>
      </c>
      <c r="D58" s="1205"/>
      <c r="E58" s="1206"/>
      <c r="F58" s="130">
        <v>309</v>
      </c>
      <c r="G58" s="130">
        <v>309</v>
      </c>
      <c r="H58" s="131">
        <v>309</v>
      </c>
    </row>
    <row r="59" spans="2:8" ht="45.75" customHeight="1" x14ac:dyDescent="0.15">
      <c r="B59" s="129"/>
      <c r="C59" s="1204" t="s">
        <v>569</v>
      </c>
      <c r="D59" s="1205"/>
      <c r="E59" s="1206"/>
      <c r="F59" s="130">
        <v>100</v>
      </c>
      <c r="G59" s="130">
        <v>100</v>
      </c>
      <c r="H59" s="131">
        <v>100</v>
      </c>
    </row>
    <row r="60" spans="2:8" ht="45.75" customHeight="1" x14ac:dyDescent="0.15">
      <c r="B60" s="129"/>
      <c r="C60" s="1204" t="s">
        <v>570</v>
      </c>
      <c r="D60" s="1205"/>
      <c r="E60" s="1206"/>
      <c r="F60" s="130">
        <v>33</v>
      </c>
      <c r="G60" s="130">
        <v>52</v>
      </c>
      <c r="H60" s="131">
        <v>45</v>
      </c>
    </row>
    <row r="61" spans="2:8" ht="45.75" customHeight="1" x14ac:dyDescent="0.15">
      <c r="B61" s="129"/>
      <c r="C61" s="1204" t="s">
        <v>571</v>
      </c>
      <c r="D61" s="1205"/>
      <c r="E61" s="1206"/>
      <c r="F61" s="130">
        <v>39</v>
      </c>
      <c r="G61" s="130">
        <v>39</v>
      </c>
      <c r="H61" s="131">
        <v>39</v>
      </c>
    </row>
    <row r="62" spans="2:8" ht="45.75" customHeight="1" thickBot="1" x14ac:dyDescent="0.2">
      <c r="B62" s="132"/>
      <c r="C62" s="1207" t="s">
        <v>572</v>
      </c>
      <c r="D62" s="1208"/>
      <c r="E62" s="1209"/>
      <c r="F62" s="133">
        <v>35</v>
      </c>
      <c r="G62" s="130">
        <v>35</v>
      </c>
      <c r="H62" s="134">
        <v>36</v>
      </c>
    </row>
    <row r="63" spans="2:8" ht="52.5" customHeight="1" thickBot="1" x14ac:dyDescent="0.2">
      <c r="B63" s="135"/>
      <c r="C63" s="1210" t="s">
        <v>49</v>
      </c>
      <c r="D63" s="1210"/>
      <c r="E63" s="1211"/>
      <c r="F63" s="136">
        <v>1575</v>
      </c>
      <c r="G63" s="136">
        <v>1685</v>
      </c>
      <c r="H63" s="137">
        <v>1673</v>
      </c>
    </row>
    <row r="64" spans="2:8" x14ac:dyDescent="0.15"/>
  </sheetData>
  <sheetProtection algorithmName="SHA-512" hashValue="Z0FaHl8L/p67HRhRDyXoAUWg/F/v0usQxdn1liMuYIOtrf68V4acmLlPFhY6ZgGYbA/MxU9PuwtOcL68TaSl0Q==" saltValue="r79eYYXNNiIru0hlKOUD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85"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66814</v>
      </c>
      <c r="E3" s="156"/>
      <c r="F3" s="157">
        <v>126262</v>
      </c>
      <c r="G3" s="158"/>
      <c r="H3" s="159"/>
    </row>
    <row r="4" spans="1:8" x14ac:dyDescent="0.15">
      <c r="A4" s="160"/>
      <c r="B4" s="161"/>
      <c r="C4" s="162"/>
      <c r="D4" s="163">
        <v>32579</v>
      </c>
      <c r="E4" s="164"/>
      <c r="F4" s="165">
        <v>56769</v>
      </c>
      <c r="G4" s="166"/>
      <c r="H4" s="167"/>
    </row>
    <row r="5" spans="1:8" x14ac:dyDescent="0.15">
      <c r="A5" s="148" t="s">
        <v>523</v>
      </c>
      <c r="B5" s="153"/>
      <c r="C5" s="154"/>
      <c r="D5" s="155">
        <v>79887</v>
      </c>
      <c r="E5" s="156"/>
      <c r="F5" s="157">
        <v>126525</v>
      </c>
      <c r="G5" s="158"/>
      <c r="H5" s="159"/>
    </row>
    <row r="6" spans="1:8" x14ac:dyDescent="0.15">
      <c r="A6" s="160"/>
      <c r="B6" s="161"/>
      <c r="C6" s="162"/>
      <c r="D6" s="163">
        <v>51234</v>
      </c>
      <c r="E6" s="164"/>
      <c r="F6" s="165">
        <v>67052</v>
      </c>
      <c r="G6" s="166"/>
      <c r="H6" s="167"/>
    </row>
    <row r="7" spans="1:8" x14ac:dyDescent="0.15">
      <c r="A7" s="148" t="s">
        <v>524</v>
      </c>
      <c r="B7" s="153"/>
      <c r="C7" s="154"/>
      <c r="D7" s="155">
        <v>73137</v>
      </c>
      <c r="E7" s="156"/>
      <c r="F7" s="157">
        <v>122054</v>
      </c>
      <c r="G7" s="158"/>
      <c r="H7" s="159"/>
    </row>
    <row r="8" spans="1:8" x14ac:dyDescent="0.15">
      <c r="A8" s="160"/>
      <c r="B8" s="161"/>
      <c r="C8" s="162"/>
      <c r="D8" s="163">
        <v>51986</v>
      </c>
      <c r="E8" s="164"/>
      <c r="F8" s="165">
        <v>68298</v>
      </c>
      <c r="G8" s="166"/>
      <c r="H8" s="167"/>
    </row>
    <row r="9" spans="1:8" x14ac:dyDescent="0.15">
      <c r="A9" s="148" t="s">
        <v>525</v>
      </c>
      <c r="B9" s="153"/>
      <c r="C9" s="154"/>
      <c r="D9" s="155">
        <v>56014</v>
      </c>
      <c r="E9" s="156"/>
      <c r="F9" s="157">
        <v>111644</v>
      </c>
      <c r="G9" s="158"/>
      <c r="H9" s="159"/>
    </row>
    <row r="10" spans="1:8" x14ac:dyDescent="0.15">
      <c r="A10" s="160"/>
      <c r="B10" s="161"/>
      <c r="C10" s="162"/>
      <c r="D10" s="163">
        <v>33018</v>
      </c>
      <c r="E10" s="164"/>
      <c r="F10" s="165">
        <v>66606</v>
      </c>
      <c r="G10" s="166"/>
      <c r="H10" s="167"/>
    </row>
    <row r="11" spans="1:8" x14ac:dyDescent="0.15">
      <c r="A11" s="148" t="s">
        <v>526</v>
      </c>
      <c r="B11" s="153"/>
      <c r="C11" s="154"/>
      <c r="D11" s="155">
        <v>73710</v>
      </c>
      <c r="E11" s="156"/>
      <c r="F11" s="157">
        <v>127917</v>
      </c>
      <c r="G11" s="158"/>
      <c r="H11" s="159"/>
    </row>
    <row r="12" spans="1:8" x14ac:dyDescent="0.15">
      <c r="A12" s="160"/>
      <c r="B12" s="161"/>
      <c r="C12" s="168"/>
      <c r="D12" s="163">
        <v>54031</v>
      </c>
      <c r="E12" s="164"/>
      <c r="F12" s="165">
        <v>69746</v>
      </c>
      <c r="G12" s="166"/>
      <c r="H12" s="167"/>
    </row>
    <row r="13" spans="1:8" x14ac:dyDescent="0.15">
      <c r="A13" s="148"/>
      <c r="B13" s="153"/>
      <c r="C13" s="169"/>
      <c r="D13" s="170">
        <v>69912</v>
      </c>
      <c r="E13" s="171"/>
      <c r="F13" s="172">
        <v>122880</v>
      </c>
      <c r="G13" s="173"/>
      <c r="H13" s="159"/>
    </row>
    <row r="14" spans="1:8" x14ac:dyDescent="0.15">
      <c r="A14" s="160"/>
      <c r="B14" s="161"/>
      <c r="C14" s="162"/>
      <c r="D14" s="163">
        <v>44570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11.91</v>
      </c>
      <c r="C19" s="174">
        <f>ROUND(VALUE(SUBSTITUTE(実質収支比率等に係る経年分析!G$48,"▲","-")),2)</f>
        <v>10.61</v>
      </c>
      <c r="D19" s="174">
        <f>ROUND(VALUE(SUBSTITUTE(実質収支比率等に係る経年分析!H$48,"▲","-")),2)</f>
        <v>10.67</v>
      </c>
      <c r="E19" s="174">
        <f>ROUND(VALUE(SUBSTITUTE(実質収支比率等に係る経年分析!I$48,"▲","-")),2)</f>
        <v>11.55</v>
      </c>
      <c r="F19" s="174">
        <f>ROUND(VALUE(SUBSTITUTE(実質収支比率等に係る経年分析!J$48,"▲","-")),2)</f>
        <v>11.67</v>
      </c>
    </row>
    <row r="20" spans="1:11" x14ac:dyDescent="0.15">
      <c r="A20" s="174" t="s">
        <v>53</v>
      </c>
      <c r="B20" s="174">
        <f>ROUND(VALUE(SUBSTITUTE(実質収支比率等に係る経年分析!F$47,"▲","-")),2)</f>
        <v>14.76</v>
      </c>
      <c r="C20" s="174">
        <f>ROUND(VALUE(SUBSTITUTE(実質収支比率等に係る経年分析!G$47,"▲","-")),2)</f>
        <v>16.59</v>
      </c>
      <c r="D20" s="174">
        <f>ROUND(VALUE(SUBSTITUTE(実質収支比率等に係る経年分析!H$47,"▲","-")),2)</f>
        <v>18.03</v>
      </c>
      <c r="E20" s="174">
        <f>ROUND(VALUE(SUBSTITUTE(実質収支比率等に係る経年分析!I$47,"▲","-")),2)</f>
        <v>20.350000000000001</v>
      </c>
      <c r="F20" s="174">
        <f>ROUND(VALUE(SUBSTITUTE(実質収支比率等に係る経年分析!J$47,"▲","-")),2)</f>
        <v>19.329999999999998</v>
      </c>
    </row>
    <row r="21" spans="1:11" x14ac:dyDescent="0.15">
      <c r="A21" s="174" t="s">
        <v>54</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1.5</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-0.86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1.43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0.41</v>
      </c>
    </row>
    <row r="30" spans="1:11" x14ac:dyDescent="0.15">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v>
      </c>
    </row>
    <row r="31" spans="1:11" x14ac:dyDescent="0.15">
      <c r="A31" s="175" t="str">
        <f>IF(連結実質赤字比率に係る赤字・黒字の構成分析!C$39="",NA(),連結実質赤字比率に係る赤字・黒字の構成分析!C$39)</f>
        <v>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1.22</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2.5499999999999998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702</v>
      </c>
      <c r="E42" s="176"/>
      <c r="F42" s="176"/>
      <c r="G42" s="176">
        <f>'実質公債費比率（分子）の構造'!L$52</f>
        <v>719</v>
      </c>
      <c r="H42" s="176"/>
      <c r="I42" s="176"/>
      <c r="J42" s="176">
        <f>'実質公債費比率（分子）の構造'!M$52</f>
        <v>722</v>
      </c>
      <c r="K42" s="176"/>
      <c r="L42" s="176"/>
      <c r="M42" s="176">
        <f>'実質公債費比率（分子）の構造'!N$52</f>
        <v>760</v>
      </c>
      <c r="N42" s="176"/>
      <c r="O42" s="176"/>
      <c r="P42" s="176">
        <f>'実質公債費比率（分子）の構造'!O$52</f>
        <v>743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27</v>
      </c>
      <c r="C45" s="176"/>
      <c r="D45" s="176"/>
      <c r="E45" s="176">
        <f>'実質公債費比率（分子）の構造'!L$49</f>
        <v>28</v>
      </c>
      <c r="F45" s="176"/>
      <c r="G45" s="176"/>
      <c r="H45" s="176">
        <f>'実質公債費比率（分子）の構造'!M$49</f>
        <v>34</v>
      </c>
      <c r="I45" s="176"/>
      <c r="J45" s="176"/>
      <c r="K45" s="176">
        <f>'実質公債費比率（分子）の構造'!N$49</f>
        <v>37</v>
      </c>
      <c r="L45" s="176"/>
      <c r="M45" s="176"/>
      <c r="N45" s="176">
        <f>'実質公債費比率（分子）の構造'!O$49</f>
        <v>39</v>
      </c>
      <c r="O45" s="176"/>
      <c r="P45" s="176"/>
    </row>
    <row r="46" spans="1:16" x14ac:dyDescent="0.15">
      <c r="A46" s="176" t="s">
        <v>64</v>
      </c>
      <c r="B46" s="176">
        <f>'実質公債費比率（分子）の構造'!K$48</f>
        <v>249</v>
      </c>
      <c r="C46" s="176"/>
      <c r="D46" s="176"/>
      <c r="E46" s="176">
        <f>'実質公債費比率（分子）の構造'!L$48</f>
        <v>238</v>
      </c>
      <c r="F46" s="176"/>
      <c r="G46" s="176"/>
      <c r="H46" s="176">
        <f>'実質公債費比率（分子）の構造'!M$48</f>
        <v>255</v>
      </c>
      <c r="I46" s="176"/>
      <c r="J46" s="176"/>
      <c r="K46" s="176">
        <f>'実質公債費比率（分子）の構造'!N$48</f>
        <v>259</v>
      </c>
      <c r="L46" s="176"/>
      <c r="M46" s="176"/>
      <c r="N46" s="176">
        <f>'実質公債費比率（分子）の構造'!O$48</f>
        <v>225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851</v>
      </c>
      <c r="C49" s="176"/>
      <c r="D49" s="176"/>
      <c r="E49" s="176">
        <f>'実質公債費比率（分子）の構造'!L$45</f>
        <v>882</v>
      </c>
      <c r="F49" s="176"/>
      <c r="G49" s="176"/>
      <c r="H49" s="176">
        <f>'実質公債費比率（分子）の構造'!M$45</f>
        <v>890</v>
      </c>
      <c r="I49" s="176"/>
      <c r="J49" s="176"/>
      <c r="K49" s="176">
        <f>'実質公債費比率（分子）の構造'!N$45</f>
        <v>941</v>
      </c>
      <c r="L49" s="176"/>
      <c r="M49" s="176"/>
      <c r="N49" s="176">
        <f>'実質公債費比率（分子）の構造'!O$45</f>
        <v>911</v>
      </c>
      <c r="O49" s="176"/>
      <c r="P49" s="176"/>
    </row>
    <row r="50" spans="1:16" x14ac:dyDescent="0.15">
      <c r="A50" s="176" t="s">
        <v>67</v>
      </c>
      <c r="B50" s="176" t="e">
        <f>NA()</f>
        <v>#N/A</v>
      </c>
      <c r="C50" s="176">
        <f>IF(ISNUMBER('実質公債費比率（分子）の構造'!K$53),'実質公債費比率（分子）の構造'!K$53,NA())</f>
        <v>425</v>
      </c>
      <c r="D50" s="176" t="e">
        <f>NA()</f>
        <v>#N/A</v>
      </c>
      <c r="E50" s="176" t="e">
        <f>NA()</f>
        <v>#N/A</v>
      </c>
      <c r="F50" s="176">
        <f>IF(ISNUMBER('実質公債費比率（分子）の構造'!L$53),'実質公債費比率（分子）の構造'!L$53,NA())</f>
        <v>429</v>
      </c>
      <c r="G50" s="176" t="e">
        <f>NA()</f>
        <v>#N/A</v>
      </c>
      <c r="H50" s="176" t="e">
        <f>NA()</f>
        <v>#N/A</v>
      </c>
      <c r="I50" s="176">
        <f>IF(ISNUMBER('実質公債費比率（分子）の構造'!M$53),'実質公債費比率（分子）の構造'!M$53,NA())</f>
        <v>457</v>
      </c>
      <c r="J50" s="176" t="e">
        <f>NA()</f>
        <v>#N/A</v>
      </c>
      <c r="K50" s="176" t="e">
        <f>NA()</f>
        <v>#N/A</v>
      </c>
      <c r="L50" s="176">
        <f>IF(ISNUMBER('実質公債費比率（分子）の構造'!N$53),'実質公債費比率（分子）の構造'!N$53,NA())</f>
        <v>477</v>
      </c>
      <c r="M50" s="176" t="e">
        <f>NA()</f>
        <v>#N/A</v>
      </c>
      <c r="N50" s="176" t="e">
        <f>NA()</f>
        <v>#N/A</v>
      </c>
      <c r="O50" s="176">
        <f>IF(ISNUMBER('実質公債費比率（分子）の構造'!O$53),'実質公債費比率（分子）の構造'!O$53,NA())</f>
        <v>432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6973</v>
      </c>
      <c r="E56" s="175"/>
      <c r="F56" s="175"/>
      <c r="G56" s="175">
        <f>'将来負担比率（分子）の構造'!J$52</f>
        <v>6827</v>
      </c>
      <c r="H56" s="175"/>
      <c r="I56" s="175"/>
      <c r="J56" s="175">
        <f>'将来負担比率（分子）の構造'!K$52</f>
        <v>6599</v>
      </c>
      <c r="K56" s="175"/>
      <c r="L56" s="175"/>
      <c r="M56" s="175">
        <f>'将来負担比率（分子）の構造'!L$52</f>
        <v>6234</v>
      </c>
      <c r="N56" s="175"/>
      <c r="O56" s="175"/>
      <c r="P56" s="175">
        <f>'将来負担比率（分子）の構造'!M$52</f>
        <v>5949</v>
      </c>
    </row>
    <row r="57" spans="1:16" x14ac:dyDescent="0.15">
      <c r="A57" s="175" t="s">
        <v>42</v>
      </c>
      <c r="B57" s="175"/>
      <c r="C57" s="175"/>
      <c r="D57" s="175">
        <f>'将来負担比率（分子）の構造'!I$51</f>
        <v>30</v>
      </c>
      <c r="E57" s="175"/>
      <c r="F57" s="175"/>
      <c r="G57" s="175">
        <f>'将来負担比率（分子）の構造'!J$51</f>
        <v>25</v>
      </c>
      <c r="H57" s="175"/>
      <c r="I57" s="175"/>
      <c r="J57" s="175">
        <f>'将来負担比率（分子）の構造'!K$51</f>
        <v>20</v>
      </c>
      <c r="K57" s="175"/>
      <c r="L57" s="175"/>
      <c r="M57" s="175">
        <f>'将来負担比率（分子）の構造'!L$51</f>
        <v>15</v>
      </c>
      <c r="N57" s="175"/>
      <c r="O57" s="175"/>
      <c r="P57" s="175">
        <f>'将来負担比率（分子）の構造'!M$51</f>
        <v>8</v>
      </c>
    </row>
    <row r="58" spans="1:16" x14ac:dyDescent="0.15">
      <c r="A58" s="175" t="s">
        <v>41</v>
      </c>
      <c r="B58" s="175"/>
      <c r="C58" s="175"/>
      <c r="D58" s="175">
        <f>'将来負担比率（分子）の構造'!I$50</f>
        <v>1697</v>
      </c>
      <c r="E58" s="175"/>
      <c r="F58" s="175"/>
      <c r="G58" s="175">
        <f>'将来負担比率（分子）の構造'!J$50</f>
        <v>1785</v>
      </c>
      <c r="H58" s="175"/>
      <c r="I58" s="175"/>
      <c r="J58" s="175">
        <f>'将来負担比率（分子）の構造'!K$50</f>
        <v>2036</v>
      </c>
      <c r="K58" s="175"/>
      <c r="L58" s="175"/>
      <c r="M58" s="175">
        <f>'将来負担比率（分子）の構造'!L$50</f>
        <v>2151</v>
      </c>
      <c r="N58" s="175"/>
      <c r="O58" s="175"/>
      <c r="P58" s="175">
        <f>'将来負担比率（分子）の構造'!M$50</f>
        <v>2175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651</v>
      </c>
      <c r="C62" s="175"/>
      <c r="D62" s="175"/>
      <c r="E62" s="175">
        <f>'将来負担比率（分子）の構造'!J$45</f>
        <v>625</v>
      </c>
      <c r="F62" s="175"/>
      <c r="G62" s="175"/>
      <c r="H62" s="175">
        <f>'将来負担比率（分子）の構造'!K$45</f>
        <v>604</v>
      </c>
      <c r="I62" s="175"/>
      <c r="J62" s="175"/>
      <c r="K62" s="175">
        <f>'将来負担比率（分子）の構造'!L$45</f>
        <v>591</v>
      </c>
      <c r="L62" s="175"/>
      <c r="M62" s="175"/>
      <c r="N62" s="175">
        <f>'将来負担比率（分子）の構造'!M$45</f>
        <v>566</v>
      </c>
      <c r="O62" s="175"/>
      <c r="P62" s="175"/>
    </row>
    <row r="63" spans="1:16" x14ac:dyDescent="0.15">
      <c r="A63" s="175" t="s">
        <v>34</v>
      </c>
      <c r="B63" s="175">
        <f>'将来負担比率（分子）の構造'!I$44</f>
        <v>271</v>
      </c>
      <c r="C63" s="175"/>
      <c r="D63" s="175"/>
      <c r="E63" s="175">
        <f>'将来負担比率（分子）の構造'!J$44</f>
        <v>320</v>
      </c>
      <c r="F63" s="175"/>
      <c r="G63" s="175"/>
      <c r="H63" s="175">
        <f>'将来負担比率（分子）の構造'!K$44</f>
        <v>259</v>
      </c>
      <c r="I63" s="175"/>
      <c r="J63" s="175"/>
      <c r="K63" s="175">
        <f>'将来負担比率（分子）の構造'!L$44</f>
        <v>213</v>
      </c>
      <c r="L63" s="175"/>
      <c r="M63" s="175"/>
      <c r="N63" s="175">
        <f>'将来負担比率（分子）の構造'!M$44</f>
        <v>164</v>
      </c>
      <c r="O63" s="175"/>
      <c r="P63" s="175"/>
    </row>
    <row r="64" spans="1:16" x14ac:dyDescent="0.15">
      <c r="A64" s="175" t="s">
        <v>33</v>
      </c>
      <c r="B64" s="175">
        <f>'将来負担比率（分子）の構造'!I$43</f>
        <v>2568</v>
      </c>
      <c r="C64" s="175"/>
      <c r="D64" s="175"/>
      <c r="E64" s="175">
        <f>'将来負担比率（分子）の構造'!J$43</f>
        <v>2271</v>
      </c>
      <c r="F64" s="175"/>
      <c r="G64" s="175"/>
      <c r="H64" s="175">
        <f>'将来負担比率（分子）の構造'!K$43</f>
        <v>2492</v>
      </c>
      <c r="I64" s="175"/>
      <c r="J64" s="175"/>
      <c r="K64" s="175">
        <f>'将来負担比率（分子）の構造'!L$43</f>
        <v>2405</v>
      </c>
      <c r="L64" s="175"/>
      <c r="M64" s="175"/>
      <c r="N64" s="175">
        <f>'将来負担比率（分子）の構造'!M$43</f>
        <v>2243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8335</v>
      </c>
      <c r="C66" s="175"/>
      <c r="D66" s="175"/>
      <c r="E66" s="175">
        <f>'将来負担比率（分子）の構造'!J$41</f>
        <v>8107</v>
      </c>
      <c r="F66" s="175"/>
      <c r="G66" s="175"/>
      <c r="H66" s="175">
        <f>'将来負担比率（分子）の構造'!K$41</f>
        <v>7880</v>
      </c>
      <c r="I66" s="175"/>
      <c r="J66" s="175"/>
      <c r="K66" s="175">
        <f>'将来負担比率（分子）の構造'!L$41</f>
        <v>7401</v>
      </c>
      <c r="L66" s="175"/>
      <c r="M66" s="175"/>
      <c r="N66" s="175">
        <f>'将来負担比率（分子）の構造'!M$41</f>
        <v>7020</v>
      </c>
      <c r="O66" s="175"/>
      <c r="P66" s="175"/>
    </row>
    <row r="67" spans="1:16" x14ac:dyDescent="0.15">
      <c r="A67" s="175" t="s">
        <v>71</v>
      </c>
      <c r="B67" s="175" t="e">
        <f>NA()</f>
        <v>#N/A</v>
      </c>
      <c r="C67" s="175">
        <f>IF(ISNUMBER('将来負担比率（分子）の構造'!I$53), IF('将来負担比率（分子）の構造'!I$53 &lt; 0, 0, '将来負担比率（分子）の構造'!I$53), NA())</f>
        <v>3125</v>
      </c>
      <c r="D67" s="175" t="e">
        <f>NA()</f>
        <v>#N/A</v>
      </c>
      <c r="E67" s="175" t="e">
        <f>NA()</f>
        <v>#N/A</v>
      </c>
      <c r="F67" s="175">
        <f>IF(ISNUMBER('将来負担比率（分子）の構造'!J$53), IF('将来負担比率（分子）の構造'!J$53 &lt; 0, 0, '将来負担比率（分子）の構造'!J$53), NA())</f>
        <v>2686</v>
      </c>
      <c r="G67" s="175" t="e">
        <f>NA()</f>
        <v>#N/A</v>
      </c>
      <c r="H67" s="175" t="e">
        <f>NA()</f>
        <v>#N/A</v>
      </c>
      <c r="I67" s="175">
        <f>IF(ISNUMBER('将来負担比率（分子）の構造'!K$53), IF('将来負担比率（分子）の構造'!K$53 &lt; 0, 0, '将来負担比率（分子）の構造'!K$53), NA())</f>
        <v>2580</v>
      </c>
      <c r="J67" s="175" t="e">
        <f>NA()</f>
        <v>#N/A</v>
      </c>
      <c r="K67" s="175" t="e">
        <f>NA()</f>
        <v>#N/A</v>
      </c>
      <c r="L67" s="175">
        <f>IF(ISNUMBER('将来負担比率（分子）の構造'!L$53), IF('将来負担比率（分子）の構造'!L$53 &lt; 0, 0, '将来負担比率（分子）の構造'!L$53), NA())</f>
        <v>2212</v>
      </c>
      <c r="M67" s="175" t="e">
        <f>NA()</f>
        <v>#N/A</v>
      </c>
      <c r="N67" s="175" t="e">
        <f>NA()</f>
        <v>#N/A</v>
      </c>
      <c r="O67" s="175">
        <f>IF(ISNUMBER('将来負担比率（分子）の構造'!M$53), IF('将来負担比率（分子）の構造'!M$53 &lt; 0, 0, '将来負担比率（分子）の構造'!M$53), NA())</f>
        <v>1861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799</v>
      </c>
      <c r="C72" s="179">
        <f>基金残高に係る経年分析!G55</f>
        <v>899</v>
      </c>
      <c r="D72" s="179">
        <f>基金残高に係る経年分析!H55</f>
        <v>855</v>
      </c>
    </row>
    <row r="73" spans="1:16" x14ac:dyDescent="0.15">
      <c r="A73" s="178" t="s">
        <v>74</v>
      </c>
      <c r="B73" s="179">
        <f>基金残高に係る経年分析!F56</f>
        <v>135</v>
      </c>
      <c r="C73" s="179">
        <f>基金残高に係る経年分析!G56</f>
        <v>141</v>
      </c>
      <c r="D73" s="179">
        <f>基金残高に係る経年分析!H56</f>
        <v>164</v>
      </c>
    </row>
    <row r="74" spans="1:16" x14ac:dyDescent="0.15">
      <c r="A74" s="178" t="s">
        <v>75</v>
      </c>
      <c r="B74" s="179">
        <f>基金残高に係る経年分析!F57</f>
        <v>640</v>
      </c>
      <c r="C74" s="179">
        <f>基金残高に係る経年分析!G57</f>
        <v>645</v>
      </c>
      <c r="D74" s="179">
        <f>基金残高に係る経年分析!H57</f>
        <v>654</v>
      </c>
    </row>
  </sheetData>
  <sheetProtection algorithmName="SHA-512" hashValue="lGjVUA+QsMlTeHCK5EBNyzUMiYqABRGhJX5KK10VMyeh4wCMJ8V5p0f+oVerPnWw9fvxRked4p+0t2mq5X1Lfg==" saltValue="zmCTVQ7zK4R5VFqZoVJ0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2025-03-19T00:21:57Z</cp:lastPrinted>
  <dcterms:created xsi:type="dcterms:W3CDTF">2025-02-19T00:53:20Z</dcterms:created>
  <dcterms:modified xsi:type="dcterms:W3CDTF">2025-05-21T04:34:58Z</dcterms:modified>
  <cp:category/>
</cp:coreProperties>
</file>