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財政\決算関係\財政状況資料集\R4分（R5）\060305_令和4年度財政状況資料集の作成等について\提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<sst xmlns="http://schemas.openxmlformats.org/spreadsheetml/2006/main" count="1138" uniqueCount="614">
  <si>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</si>
  <si>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</si>
  <si>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</si>
  <si>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</si>
  <si>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</si>
  <si>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</si>
  <si>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</si>
  <si>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</si>
  <si>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</si>
  <si>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</si>
  <si>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</si>
  <si>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</si>
  <si>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</si>
  <si>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</si>
  <si>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</si>
  <si>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</si>
  <si>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</si>
  <si>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</si>
  <si>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</si>
  <si>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</si>
  <si>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</si>
  <si>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</si>
  <si>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</si>
  <si>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</si>
  <si>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</si>
  <si>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</si>
  <si>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</si>
  <si>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</si>
  <si>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</si>
  <si>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</si>
  <si>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</si>
  <si>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</si>
  <si>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</si>
  <si>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</si>
  <si>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</si>
  <si>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</si>
  <si>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</si>
  <si>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</si>
  <si>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</si>
  <si>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</si>
  <si>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</si>
  <si>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</si>
  <si>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</si>
  <si>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</si>
  <si>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</si>
  <si>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</si>
  <si>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</si>
  <si>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</si>
  <si>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</si>
  <si>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</si>
  <si>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</si>
  <si>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</si>
  <si>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</si>
  <si>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</si>
  <si>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</si>
  <si>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</si>
  <si>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</si>
  <si>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</si>
  <si>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</si>
  <si>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</si>
  <si>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</si>
  <si>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</si>
  <si>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</si>
  <si>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</si>
  <si>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</si>
  <si>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</si>
  <si>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</si>
  <si>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</si>
  <si>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</si>
  <si>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</si>
  <si>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</si>
  <si>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</si>
  <si>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</si>
  <si>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</si>
  <si>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</si>
  <si>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</si>
  <si>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</si>
  <si>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</si>
  <si>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</si>
  <si>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</si>
  <si>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</si>
  <si>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</si>
  <si>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</si>
  <si>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</si>
  <si>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</si>
  <si>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</si>
  <si>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</si>
  <si>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</si>
  <si>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</si>
  <si>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</si>
  <si>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</si>
  <si>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</si>
  <si>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</si>
  <si>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</si>
  <si>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</si>
  <si>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</si>
  <si>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</si>
  <si>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</si>
  <si>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</si>
  <si>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</si>
  <si>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小国町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</si>
  <si>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</si>
  <si>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</si>
  <si>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</si>
  <si>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</si>
  <si>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</si>
  <si>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</si>
  <si>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</si>
  <si>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</si>
  <si>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</si>
  <si>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</si>
  <si>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</si>
  <si>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</si>
  <si>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</si>
  <si>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</si>
  <si>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</si>
  <si>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</si>
  <si>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</si>
  <si>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</si>
  <si>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</si>
  <si>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</si>
  <si>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</si>
  <si>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</si>
  <si>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</si>
  <si>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</si>
  <si>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</si>
  <si>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</si>
  <si>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</si>
  <si>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</si>
  <si>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</si>
  <si>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</si>
  <si>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</si>
  <si>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</si>
  <si>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</si>
  <si>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</si>
  <si>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</si>
  <si>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</si>
  <si>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</si>
  <si>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</si>
  <si>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</si>
  <si>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</si>
  <si>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</si>
  <si>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</si>
  <si>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</si>
  <si>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</si>
  <si>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</si>
  <si>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</si>
  <si>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</si>
  <si>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</si>
  <si>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</si>
  <si>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</si>
  <si>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</si>
  <si>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</si>
  <si>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</si>
  <si>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</si>
  <si>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</si>
  <si>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</si>
  <si>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</si>
  <si>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</si>
  <si>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</si>
  <si>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</si>
  <si>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</si>
  <si>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</si>
  <si>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</si>
  <si>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</si>
  <si>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</si>
  <si>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</si>
  <si>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</si>
  <si>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</si>
  <si>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</si>
  <si>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</si>
  <si>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</si>
  <si>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</si>
  <si>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</si>
  <si>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</si>
  <si>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</si>
  <si>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</si>
  <si>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</si>
  <si>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</si>
  <si>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</si>
  <si>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</si>
  <si>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</si>
  <si>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</si>
  <si>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</si>
  <si>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</si>
  <si>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</si>
  <si>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</si>
  <si>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</si>
  <si>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</si>
  <si>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</si>
  <si>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</si>
  <si>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</si>
  <si>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</si>
  <si>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</si>
  <si>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</si>
  <si>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</si>
  <si>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</si>
  <si>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</si>
  <si>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</si>
  <si>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</si>
  <si>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</si>
  <si>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</si>
  <si>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</si>
  <si>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</si>
  <si>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</si>
  <si>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</si>
  <si>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</si>
  <si>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</si>
  <si>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</si>
  <si>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</si>
  <si>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</si>
  <si>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</si>
  <si>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</si>
  <si>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</si>
  <si>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</si>
  <si>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</si>
  <si>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</si>
  <si>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</si>
  <si>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</si>
  <si>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</si>
  <si>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</si>
  <si>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</si>
  <si>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山形県小国町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</si>
  <si>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</si>
  <si>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</si>
  <si>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</si>
  <si>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</si>
  <si>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</si>
  <si>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</si>
  <si>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</si>
  <si>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</si>
  <si>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</si>
  <si>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</si>
  <si>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</si>
  <si>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</si>
  <si>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</si>
  <si>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</si>
  <si>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</si>
  <si>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</si>
  <si>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</si>
  <si>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</si>
  <si>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</si>
  <si>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</si>
  <si>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</si>
  <si>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</si>
  <si>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</si>
  <si>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</si>
  <si>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</si>
  <si>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</si>
  <si>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</si>
  <si>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</si>
  <si>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</si>
  <si>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</si>
  <si>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</si>
  <si>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</si>
  <si>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</si>
  <si>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</si>
  <si>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</si>
  <si>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</si>
  <si>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</si>
  <si>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</si>
  <si>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</si>
  <si>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</si>
  <si>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</si>
  <si>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</si>
  <si>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</si>
  <si>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</si>
  <si>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</si>
  <si>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</si>
  <si>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</si>
  <si>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</si>
  <si>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</si>
  <si>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</si>
  <si>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</si>
  <si>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</si>
  <si>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</si>
  <si>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</si>
  <si>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</si>
  <si>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</si>
  <si>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</si>
  <si>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</si>
  <si>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</si>
  <si>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</si>
  <si>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</si>
  <si>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</si>
  <si>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</si>
  <si>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</si>
  <si>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</si>
  <si>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</si>
  <si>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</si>
  <si>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</si>
  <si>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</si>
  <si>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</si>
  <si>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</si>
  <si>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</si>
  <si>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</si>
  <si>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</si>
  <si>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</si>
  <si>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</si>
  <si>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</si>
  <si>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</si>
  <si>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</si>
  <si>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</si>
  <si>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</si>
  <si>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</si>
  <si>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</si>
  <si>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</si>
  <si>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</si>
  <si>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</si>
  <si>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</si>
  <si>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</si>
  <si>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</si>
  <si>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</si>
  <si>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</si>
  <si>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</si>
  <si>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</si>
  <si>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</si>
  <si>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</si>
  <si>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</si>
  <si>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</si>
  <si>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</si>
  <si>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</si>
  <si>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</si>
  <si>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</si>
  <si>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</si>
  <si>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</si>
  <si>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</si>
  <si>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</si>
  <si>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</si>
  <si>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</si>
  <si>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</si>
  <si>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</si>
  <si>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</si>
  <si>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</si>
  <si>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</si>
  <si>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</si>
  <si>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</si>
  <si>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</si>
  <si>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</si>
  <si>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</si>
  <si>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</si>
  <si>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</si>
  <si>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</si>
  <si>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</si>
  <si>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</si>
  <si>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</si>
  <si>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</si>
  <si>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</si>
  <si>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</si>
  <si>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</si>
  <si>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</si>
  <si>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</si>
  <si>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</si>
  <si>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</si>
  <si>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</si>
  <si>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</si>
  <si>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</si>
  <si>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</si>
  <si>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</si>
  <si>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</si>
  <si>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</si>
  <si>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</si>
  <si>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</si>
  <si>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</si>
  <si>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</si>
  <si>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</si>
  <si>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</si>
  <si>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</si>
  <si>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</si>
  <si>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</si>
  <si>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</si>
  <si>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</si>
  <si>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</si>
  <si>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</si>
  <si>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山形県小国町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</si>
  <si>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</si>
  <si>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</si>
  <si>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</si>
  <si>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</si>
  <si>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</si>
  <si>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</si>
  <si>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</si>
  <si>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</si>
  <si>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</si>
  <si>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</si>
  <si>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</si>
  <si>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</si>
  <si>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</si>
  <si>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</si>
  <si>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</si>
  <si>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</si>
  <si>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</si>
  <si>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</si>
  <si>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</si>
  <si>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</si>
  <si>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</si>
  <si>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</si>
  <si>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</si>
  <si>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</si>
  <si>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</si>
  <si>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</si>
  <si>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</si>
  <si>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</si>
  <si>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</si>
  <si>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</si>
  <si>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</si>
  <si>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</si>
  <si>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</si>
  <si>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</si>
  <si>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</si>
  <si>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</si>
  <si>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訪問看護特別会計</t>
    <phoneticPr fontId="5"/>
  </si>
  <si>
    <t>水道事業会計</t>
    <phoneticPr fontId="5"/>
  </si>
  <si>
    <t>法適用企業</t>
    <phoneticPr fontId="5"/>
  </si>
  <si>
    <t>工業用水道事業会計</t>
    <phoneticPr fontId="5"/>
  </si>
  <si>
    <t>病院事業会計</t>
    <phoneticPr fontId="5"/>
  </si>
  <si>
    <t>老人保健施設事業会計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</si>
  <si>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</si>
  <si>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</si>
  <si>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</si>
  <si>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</si>
  <si>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</si>
  <si>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</si>
  <si>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</si>
  <si>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</si>
  <si>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</si>
  <si>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</si>
  <si>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</si>
  <si>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</si>
  <si>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</si>
  <si>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</si>
  <si>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</si>
  <si>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</si>
  <si>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</si>
  <si>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</si>
  <si>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</si>
  <si>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</si>
  <si>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</si>
  <si>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</si>
  <si>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</si>
  <si>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</si>
  <si>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</si>
  <si>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</si>
  <si>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</si>
  <si>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</si>
  <si>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</si>
  <si>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</si>
  <si>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</si>
  <si>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</si>
  <si>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</si>
  <si>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</si>
  <si>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</si>
  <si>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</si>
  <si>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</si>
  <si>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</si>
  <si>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</si>
  <si>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</si>
  <si>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</si>
  <si>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</si>
  <si>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</si>
  <si>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</si>
  <si>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</si>
  <si>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</si>
  <si>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</si>
  <si>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</si>
  <si>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</si>
  <si>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</si>
  <si>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</si>
  <si>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</si>
  <si>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</si>
  <si>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</si>
  <si>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</si>
  <si>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</si>
  <si>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</si>
  <si>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</si>
  <si>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</si>
  <si>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</si>
  <si>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</si>
  <si>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</si>
  <si>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</si>
  <si>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</si>
  <si>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</si>
  <si>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</si>
  <si>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</si>
  <si>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</si>
  <si>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</si>
  <si>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</si>
  <si>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</si>
  <si>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</si>
  <si>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</si>
  <si>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</si>
  <si>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</si>
  <si>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</si>
  <si>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</si>
  <si>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</si>
  <si>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</si>
  <si>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</si>
  <si>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</si>
  <si>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</si>
  <si>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</si>
  <si>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</si>
  <si>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</si>
  <si>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</si>
  <si>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</si>
  <si>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</si>
  <si>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</si>
  <si>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</si>
  <si>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</si>
  <si>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</si>
  <si>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</si>
  <si>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</si>
  <si>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</si>
  <si>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</si>
  <si>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</si>
  <si>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</si>
  <si>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</si>
  <si>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</si>
  <si>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</si>
  <si>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</si>
  <si>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</si>
  <si>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</si>
  <si>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</si>
  <si>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</si>
  <si>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</si>
  <si>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</si>
  <si>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</si>
  <si>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</si>
  <si>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</si>
  <si>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</si>
  <si>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</si>
  <si>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</si>
  <si>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</si>
  <si>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</si>
  <si>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</si>
  <si>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</si>
  <si>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</si>
  <si>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</si>
  <si>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</si>
  <si>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</si>
  <si>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</si>
  <si>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</si>
  <si>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</si>
  <si>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</si>
  <si>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</si>
  <si>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</si>
  <si>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</si>
  <si>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</si>
  <si>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</si>
  <si>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</si>
  <si>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</si>
  <si>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</si>
  <si>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</si>
  <si>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</si>
  <si>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</si>
  <si>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</si>
  <si>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</si>
  <si>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</si>
  <si>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</si>
  <si>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</si>
  <si>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</si>
  <si>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</si>
  <si>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3.34</t>
  </si>
  <si>
    <t>▲ 1.12</t>
  </si>
  <si>
    <t>水道事業会計</t>
  </si>
  <si>
    <t>一般会計</t>
  </si>
  <si>
    <t>病院事業会計</t>
  </si>
  <si>
    <t>国民健康保険事業特別会計</t>
  </si>
  <si>
    <t>工業用水道事業会計</t>
  </si>
  <si>
    <t>老人保健施設事業会計</t>
  </si>
  <si>
    <t>簡易水道事業特別会計</t>
  </si>
  <si>
    <t>介護保険特別会計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</si>
  <si>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</si>
  <si>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</si>
  <si>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</si>
  <si>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</si>
  <si>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</si>
  <si>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</si>
  <si>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</si>
  <si>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</si>
  <si>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</si>
  <si>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</si>
  <si>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t>
    <phoneticPr fontId="2"/>
  </si>
  <si>
    <t>-</t>
    <phoneticPr fontId="2"/>
  </si>
  <si>
    <t>-</t>
    <phoneticPr fontId="2"/>
  </si>
  <si>
    <t>-</t>
    <phoneticPr fontId="2"/>
  </si>
  <si>
    <t>山形県消防補償等組合</t>
    <rPh sb="0" eb="3">
      <t>ヤマガタケン</t>
    </rPh>
    <rPh sb="3" eb="5">
      <t>ショウボウ</t>
    </rPh>
    <rPh sb="5" eb="7">
      <t>ホショウ</t>
    </rPh>
    <rPh sb="7" eb="8">
      <t>トウ</t>
    </rPh>
    <rPh sb="8" eb="10">
      <t>クミアイ</t>
    </rPh>
    <phoneticPr fontId="2"/>
  </si>
  <si>
    <t>山形県自治会館管理組合</t>
    <rPh sb="0" eb="3">
      <t>ヤマガタケン</t>
    </rPh>
    <rPh sb="3" eb="5">
      <t>ジチ</t>
    </rPh>
    <rPh sb="5" eb="7">
      <t>カイカン</t>
    </rPh>
    <rPh sb="7" eb="9">
      <t>カンリ</t>
    </rPh>
    <rPh sb="9" eb="11">
      <t>クミアイ</t>
    </rPh>
    <phoneticPr fontId="2"/>
  </si>
  <si>
    <t>山形県市町村職員退職手当組合</t>
    <rPh sb="0" eb="3">
      <t>ヤマガタケン</t>
    </rPh>
    <rPh sb="3" eb="6">
      <t>シチョウソン</t>
    </rPh>
    <rPh sb="6" eb="8">
      <t>ショクイン</t>
    </rPh>
    <rPh sb="8" eb="10">
      <t>タイショク</t>
    </rPh>
    <rPh sb="10" eb="12">
      <t>テアテ</t>
    </rPh>
    <rPh sb="12" eb="14">
      <t>クミアイ</t>
    </rPh>
    <phoneticPr fontId="2"/>
  </si>
  <si>
    <t>山形県市町村交通災害共済組合</t>
    <rPh sb="0" eb="3">
      <t>ヤマガタケン</t>
    </rPh>
    <rPh sb="3" eb="6">
      <t>シチョウソン</t>
    </rPh>
    <rPh sb="6" eb="8">
      <t>コウツウ</t>
    </rPh>
    <rPh sb="8" eb="10">
      <t>サイガイ</t>
    </rPh>
    <rPh sb="10" eb="12">
      <t>キョウサイ</t>
    </rPh>
    <rPh sb="12" eb="14">
      <t>クミアイ</t>
    </rPh>
    <phoneticPr fontId="2"/>
  </si>
  <si>
    <t>置賜広域行政事務組合</t>
    <rPh sb="0" eb="2">
      <t>オキタマ</t>
    </rPh>
    <rPh sb="2" eb="4">
      <t>コウイキ</t>
    </rPh>
    <rPh sb="4" eb="6">
      <t>ギョウセイ</t>
    </rPh>
    <rPh sb="6" eb="8">
      <t>ジム</t>
    </rPh>
    <rPh sb="8" eb="10">
      <t>クミアイ</t>
    </rPh>
    <phoneticPr fontId="2"/>
  </si>
  <si>
    <t>西置賜行政組合</t>
    <rPh sb="0" eb="3">
      <t>ニシオキタマ</t>
    </rPh>
    <rPh sb="3" eb="5">
      <t>ギョウセイ</t>
    </rPh>
    <rPh sb="5" eb="7">
      <t>クミアイ</t>
    </rPh>
    <phoneticPr fontId="2"/>
  </si>
  <si>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</si>
  <si>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</si>
  <si>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t>
    <phoneticPr fontId="2"/>
  </si>
  <si>
    <t>-</t>
    <phoneticPr fontId="2"/>
  </si>
  <si>
    <t>-</t>
    <phoneticPr fontId="2"/>
  </si>
  <si>
    <t>-</t>
    <phoneticPr fontId="2"/>
  </si>
  <si>
    <t>小国いきいき街づくり公社</t>
    <rPh sb="0" eb="2">
      <t>オグニ</t>
    </rPh>
    <rPh sb="6" eb="7">
      <t>マチ</t>
    </rPh>
    <rPh sb="10" eb="12">
      <t>コウシャ</t>
    </rPh>
    <phoneticPr fontId="2"/>
  </si>
  <si>
    <t>小国町土地開発公社</t>
    <rPh sb="0" eb="3">
      <t>オグニマチ</t>
    </rPh>
    <rPh sb="3" eb="5">
      <t>トチ</t>
    </rPh>
    <rPh sb="5" eb="7">
      <t>カイハツ</t>
    </rPh>
    <rPh sb="7" eb="9">
      <t>コウシャ</t>
    </rPh>
    <phoneticPr fontId="2"/>
  </si>
  <si>
    <t>おぐに白い森</t>
    <rPh sb="3" eb="4">
      <t>シロ</t>
    </rPh>
    <rPh sb="5" eb="6">
      <t>モリ</t>
    </rPh>
    <phoneticPr fontId="2"/>
  </si>
  <si>
    <t>小国町地域総合商社</t>
    <rPh sb="0" eb="3">
      <t>オグニマチ</t>
    </rPh>
    <rPh sb="3" eb="5">
      <t>チイキ</t>
    </rPh>
    <rPh sb="5" eb="7">
      <t>ソウゴウ</t>
    </rPh>
    <rPh sb="7" eb="9">
      <t>ショウシャ</t>
    </rPh>
    <phoneticPr fontId="2"/>
  </si>
  <si>
    <t>-</t>
    <phoneticPr fontId="2"/>
  </si>
  <si>
    <t>-</t>
    <phoneticPr fontId="2"/>
  </si>
  <si>
    <t>-</t>
    <phoneticPr fontId="2"/>
  </si>
  <si>
    <t>-</t>
    <phoneticPr fontId="2"/>
  </si>
  <si>
    <t>-</t>
    <phoneticPr fontId="2"/>
  </si>
  <si>
    <t>-</t>
    <phoneticPr fontId="2"/>
  </si>
  <si>
    <t>-</t>
    <phoneticPr fontId="2"/>
  </si>
  <si>
    <t>-</t>
    <phoneticPr fontId="2"/>
  </si>
  <si>
    <t>教育環境等整備基金</t>
    <rPh sb="0" eb="2">
      <t>キョウイク</t>
    </rPh>
    <rPh sb="2" eb="4">
      <t>カンキョウ</t>
    </rPh>
    <rPh sb="4" eb="5">
      <t>トウ</t>
    </rPh>
    <rPh sb="5" eb="7">
      <t>セイビ</t>
    </rPh>
    <rPh sb="7" eb="9">
      <t>キキン</t>
    </rPh>
    <phoneticPr fontId="5"/>
  </si>
  <si>
    <t>次期総合センター整備基金</t>
    <rPh sb="0" eb="2">
      <t>ジキ</t>
    </rPh>
    <rPh sb="2" eb="4">
      <t>ソウゴウ</t>
    </rPh>
    <rPh sb="8" eb="10">
      <t>セイビ</t>
    </rPh>
    <rPh sb="10" eb="12">
      <t>キキン</t>
    </rPh>
    <phoneticPr fontId="2"/>
  </si>
  <si>
    <t>森林整備等促進基金</t>
    <rPh sb="0" eb="2">
      <t>シンリン</t>
    </rPh>
    <rPh sb="2" eb="4">
      <t>セイビ</t>
    </rPh>
    <rPh sb="4" eb="5">
      <t>トウ</t>
    </rPh>
    <rPh sb="5" eb="7">
      <t>ソクシン</t>
    </rPh>
    <rPh sb="7" eb="9">
      <t>キキン</t>
    </rPh>
    <phoneticPr fontId="2"/>
  </si>
  <si>
    <t>福祉基金</t>
    <rPh sb="0" eb="2">
      <t>フクシ</t>
    </rPh>
    <rPh sb="2" eb="4">
      <t>キキン</t>
    </rPh>
    <phoneticPr fontId="2"/>
  </si>
  <si>
    <t>白い森ふるさと応援基金</t>
    <rPh sb="0" eb="1">
      <t>シロ</t>
    </rPh>
    <rPh sb="2" eb="3">
      <t>モリ</t>
    </rPh>
    <rPh sb="7" eb="9">
      <t>オウエン</t>
    </rPh>
    <rPh sb="9" eb="11">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</si>
</sst>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114790</c:v>
                </c:pt>
                <c:pt idx="1">
                  <c:v>126262</c:v>
                </c:pt>
                <c:pt idx="2">
                  <c:v>126525</c:v>
                </c:pt>
                <c:pt idx="3">
                  <c:v>122054</c:v>
                </c:pt>
                <c:pt idx="4">
                  <c:v>111644</c:v>
                </c:pt>
              </c:numCache>
            </c:numRef>
          </c:val>
          <c:smooth val="0"/>
          <c:extLst>
            <c:ext xmlns:c16="http://schemas.microsoft.com/office/drawing/2014/chart" uri="{C3380CC4-5D6E-409C-BE32-E72D297353CC}">
              <c16:uniqueId val="{00000000-A989-4BB9-9A57-5E6332E7D6D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48927</c:v>
                </c:pt>
                <c:pt idx="1">
                  <c:v>66814</c:v>
                </c:pt>
                <c:pt idx="2">
                  <c:v>79887</c:v>
                </c:pt>
                <c:pt idx="3">
                  <c:v>73137</c:v>
                </c:pt>
                <c:pt idx="4">
                  <c:v>56014</c:v>
                </c:pt>
              </c:numCache>
            </c:numRef>
          </c:val>
          <c:smooth val="0"/>
          <c:extLst>
            <c:ext xmlns:c16="http://schemas.microsoft.com/office/drawing/2014/chart" uri="{C3380CC4-5D6E-409C-BE32-E72D297353CC}">
              <c16:uniqueId val="{00000001-A989-4BB9-9A57-5E6332E7D6D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9.4499999999999993</c:v>
                </c:pt>
                <c:pt idx="1">
                  <c:v>11.91</c:v>
                </c:pt>
                <c:pt idx="2">
                  <c:v>10.61</c:v>
                </c:pt>
                <c:pt idx="3">
                  <c:v>10.67</c:v>
                </c:pt>
                <c:pt idx="4">
                  <c:v>11.55</c:v>
                </c:pt>
              </c:numCache>
            </c:numRef>
          </c:val>
          <c:extLst>
            <c:ext xmlns:c16="http://schemas.microsoft.com/office/drawing/2014/chart" uri="{C3380CC4-5D6E-409C-BE32-E72D297353CC}">
              <c16:uniqueId val="{00000000-D1F7-436E-9129-798C9189978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18.03</c:v>
                </c:pt>
                <c:pt idx="1">
                  <c:v>14.76</c:v>
                </c:pt>
                <c:pt idx="2">
                  <c:v>16.59</c:v>
                </c:pt>
                <c:pt idx="3">
                  <c:v>18.03</c:v>
                </c:pt>
                <c:pt idx="4">
                  <c:v>20.350000000000001</c:v>
                </c:pt>
              </c:numCache>
            </c:numRef>
          </c:val>
          <c:extLst>
            <c:ext xmlns:c16="http://schemas.microsoft.com/office/drawing/2014/chart" uri="{C3380CC4-5D6E-409C-BE32-E72D297353CC}">
              <c16:uniqueId val="{00000001-D1F7-436E-9129-798C9189978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-3.34</c:v>
                </c:pt>
                <c:pt idx="1">
                  <c:v>-1.1200000000000001</c:v>
                </c:pt>
                <c:pt idx="2">
                  <c:v>1.5</c:v>
                </c:pt>
                <c:pt idx="3">
                  <c:v>2.84</c:v>
                </c:pt>
                <c:pt idx="4">
                  <c:v>3.12</c:v>
                </c:pt>
              </c:numCache>
            </c:numRef>
          </c:val>
          <c:smooth val="0"/>
          <c:extLst>
            <c:ext xmlns:c16="http://schemas.microsoft.com/office/drawing/2014/chart" uri="{C3380CC4-5D6E-409C-BE32-E72D297353CC}">
              <c16:uniqueId val="{00000002-D1F7-436E-9129-798C9189978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0.42</c:v>
                </c:pt>
                <c:pt idx="2">
                  <c:v>#N/A</c:v>
                </c:pt>
                <c:pt idx="3">
                  <c:v>0.68</c:v>
                </c:pt>
                <c:pt idx="4">
                  <c:v>#N/A</c:v>
                </c:pt>
                <c:pt idx="5">
                  <c:v>0.6</c:v>
                </c:pt>
                <c:pt idx="6">
                  <c:v>#N/A</c:v>
                </c:pt>
                <c:pt idx="7">
                  <c:v>0.28999999999999998</c:v>
                </c:pt>
                <c:pt idx="8">
                  <c:v>#N/A</c:v>
                </c:pt>
                <c:pt idx="9">
                  <c:v>0.31</c:v>
                </c:pt>
              </c:numCache>
            </c:numRef>
          </c:val>
          <c:extLst>
            <c:ext xmlns:c16="http://schemas.microsoft.com/office/drawing/2014/chart" uri="{C3380CC4-5D6E-409C-BE32-E72D297353CC}">
              <c16:uniqueId val="{00000000-D25B-418A-A6A0-0C9A9AE496F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25B-418A-A6A0-0C9A9AE496F7}"/>
            </c:ext>
          </c:extLst>
        </c:ser>
        <c:ser>
          <c:idx val="2"/>
          <c:order val="2"/>
          <c:tx>
            <c:strRef>
              <c:f>データシート!$A$29</c:f>
              <c:strCache>
                <c:ptCount val="1"/>
                <c:pt idx="0">
                  <c:v>介護保険特別会計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0.86</c:v>
                </c:pt>
                <c:pt idx="2">
                  <c:v>#N/A</c:v>
                </c:pt>
                <c:pt idx="3">
                  <c:v>0.39</c:v>
                </c:pt>
                <c:pt idx="4">
                  <c:v>#N/A</c:v>
                </c:pt>
                <c:pt idx="5">
                  <c:v>0.37</c:v>
                </c:pt>
                <c:pt idx="6">
                  <c:v>#N/A</c:v>
                </c:pt>
                <c:pt idx="7">
                  <c:v>0.46</c:v>
                </c:pt>
                <c:pt idx="8">
                  <c:v>#N/A</c:v>
                </c:pt>
                <c:pt idx="9">
                  <c:v>0.42</c:v>
                </c:pt>
              </c:numCache>
            </c:numRef>
          </c:val>
          <c:extLst>
            <c:ext xmlns:c16="http://schemas.microsoft.com/office/drawing/2014/chart" uri="{C3380CC4-5D6E-409C-BE32-E72D297353CC}">
              <c16:uniqueId val="{00000002-D25B-418A-A6A0-0C9A9AE496F7}"/>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1.1100000000000001</c:v>
                </c:pt>
                <c:pt idx="2">
                  <c:v>#N/A</c:v>
                </c:pt>
                <c:pt idx="3">
                  <c:v>1.24</c:v>
                </c:pt>
                <c:pt idx="4">
                  <c:v>#N/A</c:v>
                </c:pt>
                <c:pt idx="5">
                  <c:v>1.24</c:v>
                </c:pt>
                <c:pt idx="6">
                  <c:v>#N/A</c:v>
                </c:pt>
                <c:pt idx="7">
                  <c:v>1.26</c:v>
                </c:pt>
                <c:pt idx="8">
                  <c:v>#N/A</c:v>
                </c:pt>
                <c:pt idx="9">
                  <c:v>1.1100000000000001</c:v>
                </c:pt>
              </c:numCache>
            </c:numRef>
          </c:val>
          <c:extLst>
            <c:ext xmlns:c16="http://schemas.microsoft.com/office/drawing/2014/chart" uri="{C3380CC4-5D6E-409C-BE32-E72D297353CC}">
              <c16:uniqueId val="{00000003-D25B-418A-A6A0-0C9A9AE496F7}"/>
            </c:ext>
          </c:extLst>
        </c:ser>
        <c:ser>
          <c:idx val="4"/>
          <c:order val="4"/>
          <c:tx>
            <c:strRef>
              <c:f>データシート!$A$31</c:f>
              <c:strCache>
                <c:ptCount val="1"/>
                <c:pt idx="0">
                  <c:v>老人保健施設事業会計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2.1800000000000002</c:v>
                </c:pt>
                <c:pt idx="2">
                  <c:v>#N/A</c:v>
                </c:pt>
                <c:pt idx="3">
                  <c:v>1.7</c:v>
                </c:pt>
                <c:pt idx="4">
                  <c:v>#N/A</c:v>
                </c:pt>
                <c:pt idx="5">
                  <c:v>1.37</c:v>
                </c:pt>
                <c:pt idx="6">
                  <c:v>#N/A</c:v>
                </c:pt>
                <c:pt idx="7">
                  <c:v>1.24</c:v>
                </c:pt>
                <c:pt idx="8">
                  <c:v>#N/A</c:v>
                </c:pt>
                <c:pt idx="9">
                  <c:v>1.45</c:v>
                </c:pt>
              </c:numCache>
            </c:numRef>
          </c:val>
          <c:extLst>
            <c:ext xmlns:c16="http://schemas.microsoft.com/office/drawing/2014/chart" uri="{C3380CC4-5D6E-409C-BE32-E72D297353CC}">
              <c16:uniqueId val="{00000004-D25B-418A-A6A0-0C9A9AE496F7}"/>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1.68</c:v>
                </c:pt>
                <c:pt idx="2">
                  <c:v>#N/A</c:v>
                </c:pt>
                <c:pt idx="3">
                  <c:v>1.68</c:v>
                </c:pt>
                <c:pt idx="4">
                  <c:v>#N/A</c:v>
                </c:pt>
                <c:pt idx="5">
                  <c:v>1.76</c:v>
                </c:pt>
                <c:pt idx="6">
                  <c:v>#N/A</c:v>
                </c:pt>
                <c:pt idx="7">
                  <c:v>1.81</c:v>
                </c:pt>
                <c:pt idx="8">
                  <c:v>#N/A</c:v>
                </c:pt>
                <c:pt idx="9">
                  <c:v>2.15</c:v>
                </c:pt>
              </c:numCache>
            </c:numRef>
          </c:val>
          <c:extLst>
            <c:ext xmlns:c16="http://schemas.microsoft.com/office/drawing/2014/chart" uri="{C3380CC4-5D6E-409C-BE32-E72D297353CC}">
              <c16:uniqueId val="{00000005-D25B-418A-A6A0-0C9A9AE496F7}"/>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1.8</c:v>
                </c:pt>
                <c:pt idx="2">
                  <c:v>#N/A</c:v>
                </c:pt>
                <c:pt idx="3">
                  <c:v>3.48</c:v>
                </c:pt>
                <c:pt idx="4">
                  <c:v>#N/A</c:v>
                </c:pt>
                <c:pt idx="5">
                  <c:v>2.52</c:v>
                </c:pt>
                <c:pt idx="6">
                  <c:v>#N/A</c:v>
                </c:pt>
                <c:pt idx="7">
                  <c:v>2.83</c:v>
                </c:pt>
                <c:pt idx="8">
                  <c:v>#N/A</c:v>
                </c:pt>
                <c:pt idx="9">
                  <c:v>2.89</c:v>
                </c:pt>
              </c:numCache>
            </c:numRef>
          </c:val>
          <c:extLst>
            <c:ext xmlns:c16="http://schemas.microsoft.com/office/drawing/2014/chart" uri="{C3380CC4-5D6E-409C-BE32-E72D297353CC}">
              <c16:uniqueId val="{00000006-D25B-418A-A6A0-0C9A9AE496F7}"/>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6.73</c:v>
                </c:pt>
                <c:pt idx="2">
                  <c:v>#N/A</c:v>
                </c:pt>
                <c:pt idx="3">
                  <c:v>3.6</c:v>
                </c:pt>
                <c:pt idx="4">
                  <c:v>#N/A</c:v>
                </c:pt>
                <c:pt idx="5">
                  <c:v>3.64</c:v>
                </c:pt>
                <c:pt idx="6">
                  <c:v>#N/A</c:v>
                </c:pt>
                <c:pt idx="7">
                  <c:v>4.01</c:v>
                </c:pt>
                <c:pt idx="8">
                  <c:v>#N/A</c:v>
                </c:pt>
                <c:pt idx="9">
                  <c:v>3.69</c:v>
                </c:pt>
              </c:numCache>
            </c:numRef>
          </c:val>
          <c:extLst>
            <c:ext xmlns:c16="http://schemas.microsoft.com/office/drawing/2014/chart" uri="{C3380CC4-5D6E-409C-BE32-E72D297353CC}">
              <c16:uniqueId val="{00000007-D25B-418A-A6A0-0C9A9AE496F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9.44</c:v>
                </c:pt>
                <c:pt idx="2">
                  <c:v>#N/A</c:v>
                </c:pt>
                <c:pt idx="3">
                  <c:v>11.91</c:v>
                </c:pt>
                <c:pt idx="4">
                  <c:v>#N/A</c:v>
                </c:pt>
                <c:pt idx="5">
                  <c:v>10.6</c:v>
                </c:pt>
                <c:pt idx="6">
                  <c:v>#N/A</c:v>
                </c:pt>
                <c:pt idx="7">
                  <c:v>10.67</c:v>
                </c:pt>
                <c:pt idx="8">
                  <c:v>#N/A</c:v>
                </c:pt>
                <c:pt idx="9">
                  <c:v>11.55</c:v>
                </c:pt>
              </c:numCache>
            </c:numRef>
          </c:val>
          <c:extLst>
            <c:ext xmlns:c16="http://schemas.microsoft.com/office/drawing/2014/chart" uri="{C3380CC4-5D6E-409C-BE32-E72D297353CC}">
              <c16:uniqueId val="{00000008-D25B-418A-A6A0-0C9A9AE496F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11.04</c:v>
                </c:pt>
                <c:pt idx="2">
                  <c:v>#N/A</c:v>
                </c:pt>
                <c:pt idx="3">
                  <c:v>12.16</c:v>
                </c:pt>
                <c:pt idx="4">
                  <c:v>#N/A</c:v>
                </c:pt>
                <c:pt idx="5">
                  <c:v>12.47</c:v>
                </c:pt>
                <c:pt idx="6">
                  <c:v>#N/A</c:v>
                </c:pt>
                <c:pt idx="7">
                  <c:v>12.08</c:v>
                </c:pt>
                <c:pt idx="8">
                  <c:v>#N/A</c:v>
                </c:pt>
                <c:pt idx="9">
                  <c:v>12.28</c:v>
                </c:pt>
              </c:numCache>
            </c:numRef>
          </c:val>
          <c:extLst>
            <c:ext xmlns:c16="http://schemas.microsoft.com/office/drawing/2014/chart" uri="{C3380CC4-5D6E-409C-BE32-E72D297353CC}">
              <c16:uniqueId val="{00000009-D25B-418A-A6A0-0C9A9AE496F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721</c:v>
                </c:pt>
                <c:pt idx="5">
                  <c:v>702</c:v>
                </c:pt>
                <c:pt idx="8">
                  <c:v>719</c:v>
                </c:pt>
                <c:pt idx="11">
                  <c:v>722</c:v>
                </c:pt>
                <c:pt idx="14">
                  <c:v>760</c:v>
                </c:pt>
              </c:numCache>
            </c:numRef>
          </c:val>
          <c:extLst>
            <c:ext xmlns:c16="http://schemas.microsoft.com/office/drawing/2014/chart" uri="{C3380CC4-5D6E-409C-BE32-E72D297353CC}">
              <c16:uniqueId val="{00000000-05D7-41E7-A8C2-266404BC4DF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5D7-41E7-A8C2-266404BC4DF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5D7-41E7-A8C2-266404BC4DF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25</c:v>
                </c:pt>
                <c:pt idx="3">
                  <c:v>27</c:v>
                </c:pt>
                <c:pt idx="6">
                  <c:v>28</c:v>
                </c:pt>
                <c:pt idx="9">
                  <c:v>34</c:v>
                </c:pt>
                <c:pt idx="12">
                  <c:v>37</c:v>
                </c:pt>
              </c:numCache>
            </c:numRef>
          </c:val>
          <c:extLst>
            <c:ext xmlns:c16="http://schemas.microsoft.com/office/drawing/2014/chart" uri="{C3380CC4-5D6E-409C-BE32-E72D297353CC}">
              <c16:uniqueId val="{00000003-05D7-41E7-A8C2-266404BC4DF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242</c:v>
                </c:pt>
                <c:pt idx="3">
                  <c:v>249</c:v>
                </c:pt>
                <c:pt idx="6">
                  <c:v>238</c:v>
                </c:pt>
                <c:pt idx="9">
                  <c:v>255</c:v>
                </c:pt>
                <c:pt idx="12">
                  <c:v>259</c:v>
                </c:pt>
              </c:numCache>
            </c:numRef>
          </c:val>
          <c:extLst>
            <c:ext xmlns:c16="http://schemas.microsoft.com/office/drawing/2014/chart" uri="{C3380CC4-5D6E-409C-BE32-E72D297353CC}">
              <c16:uniqueId val="{00000004-05D7-41E7-A8C2-266404BC4DF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5D7-41E7-A8C2-266404BC4DF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5D7-41E7-A8C2-266404BC4DF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853</c:v>
                </c:pt>
                <c:pt idx="3">
                  <c:v>851</c:v>
                </c:pt>
                <c:pt idx="6">
                  <c:v>882</c:v>
                </c:pt>
                <c:pt idx="9">
                  <c:v>890</c:v>
                </c:pt>
                <c:pt idx="12">
                  <c:v>941</c:v>
                </c:pt>
              </c:numCache>
            </c:numRef>
          </c:val>
          <c:extLst>
            <c:ext xmlns:c16="http://schemas.microsoft.com/office/drawing/2014/chart" uri="{C3380CC4-5D6E-409C-BE32-E72D297353CC}">
              <c16:uniqueId val="{00000007-05D7-41E7-A8C2-266404BC4DF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399</c:v>
                </c:pt>
                <c:pt idx="2">
                  <c:v>#N/A</c:v>
                </c:pt>
                <c:pt idx="3">
                  <c:v>#N/A</c:v>
                </c:pt>
                <c:pt idx="4">
                  <c:v>425</c:v>
                </c:pt>
                <c:pt idx="5">
                  <c:v>#N/A</c:v>
                </c:pt>
                <c:pt idx="6">
                  <c:v>#N/A</c:v>
                </c:pt>
                <c:pt idx="7">
                  <c:v>429</c:v>
                </c:pt>
                <c:pt idx="8">
                  <c:v>#N/A</c:v>
                </c:pt>
                <c:pt idx="9">
                  <c:v>#N/A</c:v>
                </c:pt>
                <c:pt idx="10">
                  <c:v>457</c:v>
                </c:pt>
                <c:pt idx="11">
                  <c:v>#N/A</c:v>
                </c:pt>
                <c:pt idx="12">
                  <c:v>#N/A</c:v>
                </c:pt>
                <c:pt idx="13">
                  <c:v>477</c:v>
                </c:pt>
                <c:pt idx="14">
                  <c:v>#N/A</c:v>
                </c:pt>
              </c:numCache>
            </c:numRef>
          </c:val>
          <c:smooth val="0"/>
          <c:extLst>
            <c:ext xmlns:c16="http://schemas.microsoft.com/office/drawing/2014/chart" uri="{C3380CC4-5D6E-409C-BE32-E72D297353CC}">
              <c16:uniqueId val="{00000008-05D7-41E7-A8C2-266404BC4DF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7324</c:v>
                </c:pt>
                <c:pt idx="5">
                  <c:v>6973</c:v>
                </c:pt>
                <c:pt idx="8">
                  <c:v>6827</c:v>
                </c:pt>
                <c:pt idx="11">
                  <c:v>6599</c:v>
                </c:pt>
                <c:pt idx="14">
                  <c:v>6234</c:v>
                </c:pt>
              </c:numCache>
            </c:numRef>
          </c:val>
          <c:extLst>
            <c:ext xmlns:c16="http://schemas.microsoft.com/office/drawing/2014/chart" uri="{C3380CC4-5D6E-409C-BE32-E72D297353CC}">
              <c16:uniqueId val="{00000000-A9A6-421C-BBED-180C83F79FD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27</c:v>
                </c:pt>
                <c:pt idx="5">
                  <c:v>30</c:v>
                </c:pt>
                <c:pt idx="8">
                  <c:v>25</c:v>
                </c:pt>
                <c:pt idx="11">
                  <c:v>20</c:v>
                </c:pt>
                <c:pt idx="14">
                  <c:v>15</c:v>
                </c:pt>
              </c:numCache>
            </c:numRef>
          </c:val>
          <c:extLst>
            <c:ext xmlns:c16="http://schemas.microsoft.com/office/drawing/2014/chart" uri="{C3380CC4-5D6E-409C-BE32-E72D297353CC}">
              <c16:uniqueId val="{00000001-A9A6-421C-BBED-180C83F79FD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1844</c:v>
                </c:pt>
                <c:pt idx="5">
                  <c:v>1697</c:v>
                </c:pt>
                <c:pt idx="8">
                  <c:v>1785</c:v>
                </c:pt>
                <c:pt idx="11">
                  <c:v>2036</c:v>
                </c:pt>
                <c:pt idx="14">
                  <c:v>2151</c:v>
                </c:pt>
              </c:numCache>
            </c:numRef>
          </c:val>
          <c:extLst>
            <c:ext xmlns:c16="http://schemas.microsoft.com/office/drawing/2014/chart" uri="{C3380CC4-5D6E-409C-BE32-E72D297353CC}">
              <c16:uniqueId val="{00000002-A9A6-421C-BBED-180C83F79FD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9A6-421C-BBED-180C83F79FD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9A6-421C-BBED-180C83F79FD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9A6-421C-BBED-180C83F79FD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663</c:v>
                </c:pt>
                <c:pt idx="3">
                  <c:v>651</c:v>
                </c:pt>
                <c:pt idx="6">
                  <c:v>625</c:v>
                </c:pt>
                <c:pt idx="9">
                  <c:v>604</c:v>
                </c:pt>
                <c:pt idx="12">
                  <c:v>591</c:v>
                </c:pt>
              </c:numCache>
            </c:numRef>
          </c:val>
          <c:extLst>
            <c:ext xmlns:c16="http://schemas.microsoft.com/office/drawing/2014/chart" uri="{C3380CC4-5D6E-409C-BE32-E72D297353CC}">
              <c16:uniqueId val="{00000006-A9A6-421C-BBED-180C83F79FD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199</c:v>
                </c:pt>
                <c:pt idx="3">
                  <c:v>271</c:v>
                </c:pt>
                <c:pt idx="6">
                  <c:v>320</c:v>
                </c:pt>
                <c:pt idx="9">
                  <c:v>259</c:v>
                </c:pt>
                <c:pt idx="12">
                  <c:v>213</c:v>
                </c:pt>
              </c:numCache>
            </c:numRef>
          </c:val>
          <c:extLst>
            <c:ext xmlns:c16="http://schemas.microsoft.com/office/drawing/2014/chart" uri="{C3380CC4-5D6E-409C-BE32-E72D297353CC}">
              <c16:uniqueId val="{00000007-A9A6-421C-BBED-180C83F79FD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2905</c:v>
                </c:pt>
                <c:pt idx="3">
                  <c:v>2568</c:v>
                </c:pt>
                <c:pt idx="6">
                  <c:v>2271</c:v>
                </c:pt>
                <c:pt idx="9">
                  <c:v>2492</c:v>
                </c:pt>
                <c:pt idx="12">
                  <c:v>2405</c:v>
                </c:pt>
              </c:numCache>
            </c:numRef>
          </c:val>
          <c:extLst>
            <c:ext xmlns:c16="http://schemas.microsoft.com/office/drawing/2014/chart" uri="{C3380CC4-5D6E-409C-BE32-E72D297353CC}">
              <c16:uniqueId val="{00000008-A9A6-421C-BBED-180C83F79FD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9A6-421C-BBED-180C83F79FD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8569</c:v>
                </c:pt>
                <c:pt idx="3">
                  <c:v>8335</c:v>
                </c:pt>
                <c:pt idx="6">
                  <c:v>8107</c:v>
                </c:pt>
                <c:pt idx="9">
                  <c:v>7880</c:v>
                </c:pt>
                <c:pt idx="12">
                  <c:v>7401</c:v>
                </c:pt>
              </c:numCache>
            </c:numRef>
          </c:val>
          <c:extLst>
            <c:ext xmlns:c16="http://schemas.microsoft.com/office/drawing/2014/chart" uri="{C3380CC4-5D6E-409C-BE32-E72D297353CC}">
              <c16:uniqueId val="{0000000A-A9A6-421C-BBED-180C83F79FD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3143</c:v>
                </c:pt>
                <c:pt idx="2">
                  <c:v>#N/A</c:v>
                </c:pt>
                <c:pt idx="3">
                  <c:v>#N/A</c:v>
                </c:pt>
                <c:pt idx="4">
                  <c:v>3125</c:v>
                </c:pt>
                <c:pt idx="5">
                  <c:v>#N/A</c:v>
                </c:pt>
                <c:pt idx="6">
                  <c:v>#N/A</c:v>
                </c:pt>
                <c:pt idx="7">
                  <c:v>2686</c:v>
                </c:pt>
                <c:pt idx="8">
                  <c:v>#N/A</c:v>
                </c:pt>
                <c:pt idx="9">
                  <c:v>#N/A</c:v>
                </c:pt>
                <c:pt idx="10">
                  <c:v>2580</c:v>
                </c:pt>
                <c:pt idx="11">
                  <c:v>#N/A</c:v>
                </c:pt>
                <c:pt idx="12">
                  <c:v>#N/A</c:v>
                </c:pt>
                <c:pt idx="13">
                  <c:v>2212</c:v>
                </c:pt>
                <c:pt idx="14">
                  <c:v>#N/A</c:v>
                </c:pt>
              </c:numCache>
            </c:numRef>
          </c:val>
          <c:smooth val="0"/>
          <c:extLst>
            <c:ext xmlns:c16="http://schemas.microsoft.com/office/drawing/2014/chart" uri="{C3380CC4-5D6E-409C-BE32-E72D297353CC}">
              <c16:uniqueId val="{0000000B-A9A6-421C-BBED-180C83F79FD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699</c:v>
                </c:pt>
                <c:pt idx="1">
                  <c:v>799</c:v>
                </c:pt>
                <c:pt idx="2">
                  <c:v>899</c:v>
                </c:pt>
              </c:numCache>
            </c:numRef>
          </c:val>
          <c:extLst>
            <c:ext xmlns:c16="http://schemas.microsoft.com/office/drawing/2014/chart" uri="{C3380CC4-5D6E-409C-BE32-E72D297353CC}">
              <c16:uniqueId val="{00000000-D584-4DF8-A8B7-077B09E7258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86</c:v>
                </c:pt>
                <c:pt idx="1">
                  <c:v>135</c:v>
                </c:pt>
                <c:pt idx="2">
                  <c:v>141</c:v>
                </c:pt>
              </c:numCache>
            </c:numRef>
          </c:val>
          <c:extLst>
            <c:ext xmlns:c16="http://schemas.microsoft.com/office/drawing/2014/chart" uri="{C3380CC4-5D6E-409C-BE32-E72D297353CC}">
              <c16:uniqueId val="{00000001-D584-4DF8-A8B7-077B09E7258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543</c:v>
                </c:pt>
                <c:pt idx="1">
                  <c:v>640</c:v>
                </c:pt>
                <c:pt idx="2">
                  <c:v>645</c:v>
                </c:pt>
              </c:numCache>
            </c:numRef>
          </c:val>
          <c:extLst>
            <c:ext xmlns:c16="http://schemas.microsoft.com/office/drawing/2014/chart" uri="{C3380CC4-5D6E-409C-BE32-E72D297353CC}">
              <c16:uniqueId val="{00000002-D584-4DF8-A8B7-077B09E7258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山形県小国町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6,938
6,888
737.56
8,024,306
7,339,428
510,733
4,420,101
7,401,155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個人住民税は前年から減少したものの、中核企業の堅調な業績等により法人住民税が増加し、さらに企業の設備投資などにより固定資産税も増加したことから、前年度を上回る税収となった。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しかしながら、今後も急速な少子高齢化や人口減少が懸念されるとともに、税収についても中核企業の業績に大きく左右されることから、今後も徴収対策の強化等により収入の確保を図るとともに、行政事務の効率化を進めることにより歳出抑制に努め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3" name="直線コネクタ 62"/>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4"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5" name="直線コネクタ 64"/>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68439</xdr:rowOff>
    </xdr:from>
    <xdr:to>
      <xdr:col>23</xdr:col>
      <xdr:colOff>133350</xdr:colOff>
      <xdr:row>43</xdr:row>
      <xdr:rowOff>68439</xdr:rowOff>
    </xdr:to>
    <xdr:cxnSp macro="">
      <xdr:nvCxnSpPr>
        <xdr:cNvPr id="68" name="直線コネクタ 67"/>
        <xdr:cNvCxnSpPr/>
      </xdr:nvCxnSpPr>
      <xdr:spPr>
        <a:xfrm>
          <a:off x="4114800" y="7440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69" name="財政力平均値テキスト"/>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0" name="フローチャート: 判断 69"/>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68439</xdr:rowOff>
    </xdr:to>
    <xdr:cxnSp macro="">
      <xdr:nvCxnSpPr>
        <xdr:cNvPr id="71" name="直線コネクタ 70"/>
        <xdr:cNvCxnSpPr/>
      </xdr:nvCxnSpPr>
      <xdr:spPr>
        <a:xfrm>
          <a:off x="3225800" y="74273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2" name="フローチャート: 判断 71"/>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73" name="テキスト ボックス 72"/>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55033</xdr:rowOff>
    </xdr:to>
    <xdr:cxnSp macro="">
      <xdr:nvCxnSpPr>
        <xdr:cNvPr id="74" name="直線コネクタ 73"/>
        <xdr:cNvCxnSpPr/>
      </xdr:nvCxnSpPr>
      <xdr:spPr>
        <a:xfrm>
          <a:off x="2336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6" name="テキスト ボックス 75"/>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68439</xdr:rowOff>
    </xdr:to>
    <xdr:cxnSp macro="">
      <xdr:nvCxnSpPr>
        <xdr:cNvPr id="77" name="直線コネクタ 76"/>
        <xdr:cNvCxnSpPr/>
      </xdr:nvCxnSpPr>
      <xdr:spPr>
        <a:xfrm flipV="1">
          <a:off x="1447800" y="74273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8" name="フローチャート: 判断 77"/>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79" name="テキスト ボックス 78"/>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80" name="フローチャート: 判断 79"/>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81" name="テキスト ボックス 80"/>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17639</xdr:rowOff>
    </xdr:from>
    <xdr:to>
      <xdr:col>23</xdr:col>
      <xdr:colOff>184150</xdr:colOff>
      <xdr:row>43</xdr:row>
      <xdr:rowOff>119239</xdr:rowOff>
    </xdr:to>
    <xdr:sp macro="" textlink="">
      <xdr:nvSpPr>
        <xdr:cNvPr id="87" name="楕円 86"/>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161166</xdr:rowOff>
    </xdr:from>
    <xdr:ext cx="762000" cy="259045"/>
    <xdr:sp macro="" textlink="">
      <xdr:nvSpPr>
        <xdr:cNvPr id="88" name="財政力該当値テキスト"/>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17639</xdr:rowOff>
    </xdr:from>
    <xdr:to>
      <xdr:col>19</xdr:col>
      <xdr:colOff>184150</xdr:colOff>
      <xdr:row>43</xdr:row>
      <xdr:rowOff>119239</xdr:rowOff>
    </xdr:to>
    <xdr:sp macro="" textlink="">
      <xdr:nvSpPr>
        <xdr:cNvPr id="89" name="楕円 88"/>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104016</xdr:rowOff>
    </xdr:from>
    <xdr:ext cx="736600" cy="259045"/>
    <xdr:sp macro="" textlink="">
      <xdr:nvSpPr>
        <xdr:cNvPr id="90" name="テキスト ボックス 89"/>
        <xdr:cNvSpPr txBox="1"/>
      </xdr:nvSpPr>
      <xdr:spPr>
        <a:xfrm>
          <a:off x="3733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1" name="楕円 90"/>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2" name="テキスト ボックス 91"/>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3" name="楕円 92"/>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4" name="テキスト ボックス 93"/>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95" name="楕円 94"/>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96" name="テキスト ボックス 95"/>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経常一般財源では、中核企業が堅調な業績で推移していることから法人住民税や固定資産税が増加した一方で、普通交付税も減少し、経常収支比率は前年度比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ポイント増の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86.9%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年度から次期総合センターの本体工事などの大型事業も控えているが、平成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年度以降に実施した小学校建設等に係る地方債の元金償還により現在公債費がピークを迎えていることから、一層の経常経費の節減を図りつつ、効果と効率を見極めながら事業の取捨選択に務めていく。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37719</xdr:rowOff>
    </xdr:from>
    <xdr:to>
      <xdr:col>23</xdr:col>
      <xdr:colOff>133350</xdr:colOff>
      <xdr:row>67</xdr:row>
      <xdr:rowOff>130683</xdr:rowOff>
    </xdr:to>
    <xdr:cxnSp macro="">
      <xdr:nvCxnSpPr>
        <xdr:cNvPr id="124" name="直線コネクタ 123"/>
        <xdr:cNvCxnSpPr/>
      </xdr:nvCxnSpPr>
      <xdr:spPr>
        <a:xfrm flipV="1">
          <a:off x="4953000" y="9981819"/>
          <a:ext cx="0" cy="16360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102760</xdr:rowOff>
    </xdr:from>
    <xdr:ext cx="762000" cy="259045"/>
    <xdr:sp macro="" textlink="">
      <xdr:nvSpPr>
        <xdr:cNvPr id="125" name="財政構造の弾力性最小値テキスト"/>
        <xdr:cNvSpPr txBox="1"/>
      </xdr:nvSpPr>
      <xdr:spPr>
        <a:xfrm>
          <a:off x="5041900" y="1158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130683</xdr:rowOff>
    </xdr:from>
    <xdr:to>
      <xdr:col>24</xdr:col>
      <xdr:colOff>12700</xdr:colOff>
      <xdr:row>67</xdr:row>
      <xdr:rowOff>130683</xdr:rowOff>
    </xdr:to>
    <xdr:cxnSp macro="">
      <xdr:nvCxnSpPr>
        <xdr:cNvPr id="126" name="直線コネクタ 125"/>
        <xdr:cNvCxnSpPr/>
      </xdr:nvCxnSpPr>
      <xdr:spPr>
        <a:xfrm>
          <a:off x="4864100" y="1161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124096</xdr:rowOff>
    </xdr:from>
    <xdr:ext cx="762000" cy="259045"/>
    <xdr:sp macro="" textlink="">
      <xdr:nvSpPr>
        <xdr:cNvPr id="127" name="財政構造の弾力性最大値テキスト"/>
        <xdr:cNvSpPr txBox="1"/>
      </xdr:nvSpPr>
      <xdr:spPr>
        <a:xfrm>
          <a:off x="5041900" y="972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37719</xdr:rowOff>
    </xdr:from>
    <xdr:to>
      <xdr:col>24</xdr:col>
      <xdr:colOff>12700</xdr:colOff>
      <xdr:row>58</xdr:row>
      <xdr:rowOff>37719</xdr:rowOff>
    </xdr:to>
    <xdr:cxnSp macro="">
      <xdr:nvCxnSpPr>
        <xdr:cNvPr id="128" name="直線コネクタ 127"/>
        <xdr:cNvCxnSpPr/>
      </xdr:nvCxnSpPr>
      <xdr:spPr>
        <a:xfrm>
          <a:off x="4864100" y="998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124206</xdr:rowOff>
    </xdr:from>
    <xdr:to>
      <xdr:col>23</xdr:col>
      <xdr:colOff>133350</xdr:colOff>
      <xdr:row>62</xdr:row>
      <xdr:rowOff>90297</xdr:rowOff>
    </xdr:to>
    <xdr:cxnSp macro="">
      <xdr:nvCxnSpPr>
        <xdr:cNvPr id="129" name="直線コネクタ 128"/>
        <xdr:cNvCxnSpPr/>
      </xdr:nvCxnSpPr>
      <xdr:spPr>
        <a:xfrm>
          <a:off x="4114800" y="10582656"/>
          <a:ext cx="8382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36720</xdr:rowOff>
    </xdr:from>
    <xdr:ext cx="762000" cy="259045"/>
    <xdr:sp macro="" textlink="">
      <xdr:nvSpPr>
        <xdr:cNvPr id="130" name="財政構造の弾力性平均値テキスト"/>
        <xdr:cNvSpPr txBox="1"/>
      </xdr:nvSpPr>
      <xdr:spPr>
        <a:xfrm>
          <a:off x="5041900" y="10495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20193</xdr:rowOff>
    </xdr:from>
    <xdr:to>
      <xdr:col>23</xdr:col>
      <xdr:colOff>184150</xdr:colOff>
      <xdr:row>62</xdr:row>
      <xdr:rowOff>121793</xdr:rowOff>
    </xdr:to>
    <xdr:sp macro="" textlink="">
      <xdr:nvSpPr>
        <xdr:cNvPr id="131" name="フローチャート: 判断 130"/>
        <xdr:cNvSpPr/>
      </xdr:nvSpPr>
      <xdr:spPr>
        <a:xfrm>
          <a:off x="4902200" y="106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124206</xdr:rowOff>
    </xdr:from>
    <xdr:to>
      <xdr:col>19</xdr:col>
      <xdr:colOff>133350</xdr:colOff>
      <xdr:row>62</xdr:row>
      <xdr:rowOff>102362</xdr:rowOff>
    </xdr:to>
    <xdr:cxnSp macro="">
      <xdr:nvCxnSpPr>
        <xdr:cNvPr id="132" name="直線コネクタ 131"/>
        <xdr:cNvCxnSpPr/>
      </xdr:nvCxnSpPr>
      <xdr:spPr>
        <a:xfrm flipV="1">
          <a:off x="3225800" y="10582656"/>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104775</xdr:rowOff>
    </xdr:from>
    <xdr:to>
      <xdr:col>19</xdr:col>
      <xdr:colOff>184150</xdr:colOff>
      <xdr:row>62</xdr:row>
      <xdr:rowOff>34925</xdr:rowOff>
    </xdr:to>
    <xdr:sp macro="" textlink="">
      <xdr:nvSpPr>
        <xdr:cNvPr id="133" name="フローチャート: 判断 132"/>
        <xdr:cNvSpPr/>
      </xdr:nvSpPr>
      <xdr:spPr>
        <a:xfrm>
          <a:off x="4064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19702</xdr:rowOff>
    </xdr:from>
    <xdr:ext cx="736600" cy="259045"/>
    <xdr:sp macro="" textlink="">
      <xdr:nvSpPr>
        <xdr:cNvPr id="134" name="テキスト ボックス 133"/>
        <xdr:cNvSpPr txBox="1"/>
      </xdr:nvSpPr>
      <xdr:spPr>
        <a:xfrm>
          <a:off x="3733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102362</xdr:rowOff>
    </xdr:from>
    <xdr:to>
      <xdr:col>15</xdr:col>
      <xdr:colOff>82550</xdr:colOff>
      <xdr:row>63</xdr:row>
      <xdr:rowOff>12954</xdr:rowOff>
    </xdr:to>
    <xdr:cxnSp macro="">
      <xdr:nvCxnSpPr>
        <xdr:cNvPr id="135" name="直線コネクタ 134"/>
        <xdr:cNvCxnSpPr/>
      </xdr:nvCxnSpPr>
      <xdr:spPr>
        <a:xfrm flipV="1">
          <a:off x="2336800" y="1073226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49149</xdr:rowOff>
    </xdr:from>
    <xdr:to>
      <xdr:col>15</xdr:col>
      <xdr:colOff>133350</xdr:colOff>
      <xdr:row>62</xdr:row>
      <xdr:rowOff>150749</xdr:rowOff>
    </xdr:to>
    <xdr:sp macro="" textlink="">
      <xdr:nvSpPr>
        <xdr:cNvPr id="136" name="フローチャート: 判断 135"/>
        <xdr:cNvSpPr/>
      </xdr:nvSpPr>
      <xdr:spPr>
        <a:xfrm>
          <a:off x="3175000" y="1067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160926</xdr:rowOff>
    </xdr:from>
    <xdr:ext cx="762000" cy="259045"/>
    <xdr:sp macro="" textlink="">
      <xdr:nvSpPr>
        <xdr:cNvPr id="137" name="テキスト ボックス 136"/>
        <xdr:cNvSpPr txBox="1"/>
      </xdr:nvSpPr>
      <xdr:spPr>
        <a:xfrm>
          <a:off x="2844800" y="1044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160274</xdr:rowOff>
    </xdr:from>
    <xdr:to>
      <xdr:col>11</xdr:col>
      <xdr:colOff>31750</xdr:colOff>
      <xdr:row>63</xdr:row>
      <xdr:rowOff>12954</xdr:rowOff>
    </xdr:to>
    <xdr:cxnSp macro="">
      <xdr:nvCxnSpPr>
        <xdr:cNvPr id="138" name="直線コネクタ 137"/>
        <xdr:cNvCxnSpPr/>
      </xdr:nvCxnSpPr>
      <xdr:spPr>
        <a:xfrm>
          <a:off x="1447800" y="1079017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82931</xdr:rowOff>
    </xdr:from>
    <xdr:to>
      <xdr:col>11</xdr:col>
      <xdr:colOff>82550</xdr:colOff>
      <xdr:row>63</xdr:row>
      <xdr:rowOff>13081</xdr:rowOff>
    </xdr:to>
    <xdr:sp macro="" textlink="">
      <xdr:nvSpPr>
        <xdr:cNvPr id="139" name="フローチャート: 判断 138"/>
        <xdr:cNvSpPr/>
      </xdr:nvSpPr>
      <xdr:spPr>
        <a:xfrm>
          <a:off x="22860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23258</xdr:rowOff>
    </xdr:from>
    <xdr:ext cx="762000" cy="259045"/>
    <xdr:sp macro="" textlink="">
      <xdr:nvSpPr>
        <xdr:cNvPr id="140" name="テキスト ボックス 139"/>
        <xdr:cNvSpPr txBox="1"/>
      </xdr:nvSpPr>
      <xdr:spPr>
        <a:xfrm>
          <a:off x="1955800" y="10481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56388</xdr:rowOff>
    </xdr:from>
    <xdr:to>
      <xdr:col>7</xdr:col>
      <xdr:colOff>31750</xdr:colOff>
      <xdr:row>62</xdr:row>
      <xdr:rowOff>157988</xdr:rowOff>
    </xdr:to>
    <xdr:sp macro="" textlink="">
      <xdr:nvSpPr>
        <xdr:cNvPr id="141" name="フローチャート: 判断 140"/>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168165</xdr:rowOff>
    </xdr:from>
    <xdr:ext cx="762000" cy="259045"/>
    <xdr:sp macro="" textlink="">
      <xdr:nvSpPr>
        <xdr:cNvPr id="142" name="テキスト ボックス 141"/>
        <xdr:cNvSpPr txBox="1"/>
      </xdr:nvSpPr>
      <xdr:spPr>
        <a:xfrm>
          <a:off x="1066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39497</xdr:rowOff>
    </xdr:from>
    <xdr:to>
      <xdr:col>23</xdr:col>
      <xdr:colOff>184150</xdr:colOff>
      <xdr:row>62</xdr:row>
      <xdr:rowOff>141097</xdr:rowOff>
    </xdr:to>
    <xdr:sp macro="" textlink="">
      <xdr:nvSpPr>
        <xdr:cNvPr id="148" name="楕円 147"/>
        <xdr:cNvSpPr/>
      </xdr:nvSpPr>
      <xdr:spPr>
        <a:xfrm>
          <a:off x="4902200" y="1066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11574</xdr:rowOff>
    </xdr:from>
    <xdr:ext cx="762000" cy="259045"/>
    <xdr:sp macro="" textlink="">
      <xdr:nvSpPr>
        <xdr:cNvPr id="149" name="財政構造の弾力性該当値テキスト"/>
        <xdr:cNvSpPr txBox="1"/>
      </xdr:nvSpPr>
      <xdr:spPr>
        <a:xfrm>
          <a:off x="5041900" y="10641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73406</xdr:rowOff>
    </xdr:from>
    <xdr:to>
      <xdr:col>19</xdr:col>
      <xdr:colOff>184150</xdr:colOff>
      <xdr:row>62</xdr:row>
      <xdr:rowOff>3556</xdr:rowOff>
    </xdr:to>
    <xdr:sp macro="" textlink="">
      <xdr:nvSpPr>
        <xdr:cNvPr id="150" name="楕円 149"/>
        <xdr:cNvSpPr/>
      </xdr:nvSpPr>
      <xdr:spPr>
        <a:xfrm>
          <a:off x="4064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13733</xdr:rowOff>
    </xdr:from>
    <xdr:ext cx="736600" cy="259045"/>
    <xdr:sp macro="" textlink="">
      <xdr:nvSpPr>
        <xdr:cNvPr id="151" name="テキスト ボックス 150"/>
        <xdr:cNvSpPr txBox="1"/>
      </xdr:nvSpPr>
      <xdr:spPr>
        <a:xfrm>
          <a:off x="3733800" y="10300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51562</xdr:rowOff>
    </xdr:from>
    <xdr:to>
      <xdr:col>15</xdr:col>
      <xdr:colOff>133350</xdr:colOff>
      <xdr:row>62</xdr:row>
      <xdr:rowOff>153162</xdr:rowOff>
    </xdr:to>
    <xdr:sp macro="" textlink="">
      <xdr:nvSpPr>
        <xdr:cNvPr id="152" name="楕円 151"/>
        <xdr:cNvSpPr/>
      </xdr:nvSpPr>
      <xdr:spPr>
        <a:xfrm>
          <a:off x="3175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137939</xdr:rowOff>
    </xdr:from>
    <xdr:ext cx="762000" cy="259045"/>
    <xdr:sp macro="" textlink="">
      <xdr:nvSpPr>
        <xdr:cNvPr id="153" name="テキスト ボックス 152"/>
        <xdr:cNvSpPr txBox="1"/>
      </xdr:nvSpPr>
      <xdr:spPr>
        <a:xfrm>
          <a:off x="2844800" y="1076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133604</xdr:rowOff>
    </xdr:from>
    <xdr:to>
      <xdr:col>11</xdr:col>
      <xdr:colOff>82550</xdr:colOff>
      <xdr:row>63</xdr:row>
      <xdr:rowOff>63754</xdr:rowOff>
    </xdr:to>
    <xdr:sp macro="" textlink="">
      <xdr:nvSpPr>
        <xdr:cNvPr id="154" name="楕円 153"/>
        <xdr:cNvSpPr/>
      </xdr:nvSpPr>
      <xdr:spPr>
        <a:xfrm>
          <a:off x="22860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48531</xdr:rowOff>
    </xdr:from>
    <xdr:ext cx="762000" cy="259045"/>
    <xdr:sp macro="" textlink="">
      <xdr:nvSpPr>
        <xdr:cNvPr id="155" name="テキスト ボックス 154"/>
        <xdr:cNvSpPr txBox="1"/>
      </xdr:nvSpPr>
      <xdr:spPr>
        <a:xfrm>
          <a:off x="19558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109474</xdr:rowOff>
    </xdr:from>
    <xdr:to>
      <xdr:col>7</xdr:col>
      <xdr:colOff>31750</xdr:colOff>
      <xdr:row>63</xdr:row>
      <xdr:rowOff>39624</xdr:rowOff>
    </xdr:to>
    <xdr:sp macro="" textlink="">
      <xdr:nvSpPr>
        <xdr:cNvPr id="156" name="楕円 155"/>
        <xdr:cNvSpPr/>
      </xdr:nvSpPr>
      <xdr:spPr>
        <a:xfrm>
          <a:off x="1397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24401</xdr:rowOff>
    </xdr:from>
    <xdr:ext cx="762000" cy="259045"/>
    <xdr:sp macro="" textlink="">
      <xdr:nvSpPr>
        <xdr:cNvPr id="157" name="テキスト ボックス 156"/>
        <xdr:cNvSpPr txBox="1"/>
      </xdr:nvSpPr>
      <xdr:spPr>
        <a:xfrm>
          <a:off x="1066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[378,288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本町は豪雪地帯であり、維持補修費のなかでも冬期間の除排雪経費が大きいことから、類似団体内平均を大きく上回っている。冬季間の除排雪については必要不可欠であるが、除排雪路線や出動基準の適正な運用を図りながら、安定的かつ効率的な除排雪対策に取り組みながら経費の節減に努めていく必要が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人件費においては、行政事務改善及び定員適正化計画等に基づき、計画的な人員管理に努めていく。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38680</xdr:rowOff>
    </xdr:from>
    <xdr:to>
      <xdr:col>23</xdr:col>
      <xdr:colOff>133350</xdr:colOff>
      <xdr:row>90</xdr:row>
      <xdr:rowOff>33503</xdr:rowOff>
    </xdr:to>
    <xdr:cxnSp macro="">
      <xdr:nvCxnSpPr>
        <xdr:cNvPr id="188" name="直線コネクタ 187"/>
        <xdr:cNvCxnSpPr/>
      </xdr:nvCxnSpPr>
      <xdr:spPr>
        <a:xfrm flipV="1">
          <a:off x="4953000" y="13926130"/>
          <a:ext cx="0" cy="15378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5580</xdr:rowOff>
    </xdr:from>
    <xdr:ext cx="762000" cy="259045"/>
    <xdr:sp macro="" textlink="">
      <xdr:nvSpPr>
        <xdr:cNvPr id="189" name="人件費・物件費等の状況最小値テキスト"/>
        <xdr:cNvSpPr txBox="1"/>
      </xdr:nvSpPr>
      <xdr:spPr>
        <a:xfrm>
          <a:off x="5041900" y="154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33503</xdr:rowOff>
    </xdr:from>
    <xdr:to>
      <xdr:col>24</xdr:col>
      <xdr:colOff>12700</xdr:colOff>
      <xdr:row>90</xdr:row>
      <xdr:rowOff>33503</xdr:rowOff>
    </xdr:to>
    <xdr:cxnSp macro="">
      <xdr:nvCxnSpPr>
        <xdr:cNvPr id="190" name="直線コネクタ 189"/>
        <xdr:cNvCxnSpPr/>
      </xdr:nvCxnSpPr>
      <xdr:spPr>
        <a:xfrm>
          <a:off x="4864100" y="15464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125057</xdr:rowOff>
    </xdr:from>
    <xdr:ext cx="762000" cy="259045"/>
    <xdr:sp macro="" textlink="">
      <xdr:nvSpPr>
        <xdr:cNvPr id="191" name="人件費・物件費等の状況最大値テキスト"/>
        <xdr:cNvSpPr txBox="1"/>
      </xdr:nvSpPr>
      <xdr:spPr>
        <a:xfrm>
          <a:off x="5041900" y="1366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38680</xdr:rowOff>
    </xdr:from>
    <xdr:to>
      <xdr:col>24</xdr:col>
      <xdr:colOff>12700</xdr:colOff>
      <xdr:row>81</xdr:row>
      <xdr:rowOff>38680</xdr:rowOff>
    </xdr:to>
    <xdr:cxnSp macro="">
      <xdr:nvCxnSpPr>
        <xdr:cNvPr id="192" name="直線コネクタ 191"/>
        <xdr:cNvCxnSpPr/>
      </xdr:nvCxnSpPr>
      <xdr:spPr>
        <a:xfrm>
          <a:off x="4864100" y="139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103178</xdr:rowOff>
    </xdr:from>
    <xdr:to>
      <xdr:col>23</xdr:col>
      <xdr:colOff>133350</xdr:colOff>
      <xdr:row>82</xdr:row>
      <xdr:rowOff>118985</xdr:rowOff>
    </xdr:to>
    <xdr:cxnSp macro="">
      <xdr:nvCxnSpPr>
        <xdr:cNvPr id="193" name="直線コネクタ 192"/>
        <xdr:cNvCxnSpPr/>
      </xdr:nvCxnSpPr>
      <xdr:spPr>
        <a:xfrm>
          <a:off x="4114800" y="14162078"/>
          <a:ext cx="838200" cy="1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159343</xdr:rowOff>
    </xdr:from>
    <xdr:ext cx="762000" cy="259045"/>
    <xdr:sp macro="" textlink="">
      <xdr:nvSpPr>
        <xdr:cNvPr id="194" name="人件費・物件費等の状況平均値テキスト"/>
        <xdr:cNvSpPr txBox="1"/>
      </xdr:nvSpPr>
      <xdr:spPr>
        <a:xfrm>
          <a:off x="5041900" y="13875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142816</xdr:rowOff>
    </xdr:from>
    <xdr:to>
      <xdr:col>23</xdr:col>
      <xdr:colOff>184150</xdr:colOff>
      <xdr:row>82</xdr:row>
      <xdr:rowOff>72966</xdr:rowOff>
    </xdr:to>
    <xdr:sp macro="" textlink="">
      <xdr:nvSpPr>
        <xdr:cNvPr id="195" name="フローチャート: 判断 194"/>
        <xdr:cNvSpPr/>
      </xdr:nvSpPr>
      <xdr:spPr>
        <a:xfrm>
          <a:off x="4902200" y="1403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68683</xdr:rowOff>
    </xdr:from>
    <xdr:to>
      <xdr:col>19</xdr:col>
      <xdr:colOff>133350</xdr:colOff>
      <xdr:row>82</xdr:row>
      <xdr:rowOff>103178</xdr:rowOff>
    </xdr:to>
    <xdr:cxnSp macro="">
      <xdr:nvCxnSpPr>
        <xdr:cNvPr id="196" name="直線コネクタ 195"/>
        <xdr:cNvCxnSpPr/>
      </xdr:nvCxnSpPr>
      <xdr:spPr>
        <a:xfrm>
          <a:off x="3225800" y="14127583"/>
          <a:ext cx="889000" cy="3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123365</xdr:rowOff>
    </xdr:from>
    <xdr:to>
      <xdr:col>19</xdr:col>
      <xdr:colOff>184150</xdr:colOff>
      <xdr:row>82</xdr:row>
      <xdr:rowOff>53515</xdr:rowOff>
    </xdr:to>
    <xdr:sp macro="" textlink="">
      <xdr:nvSpPr>
        <xdr:cNvPr id="197" name="フローチャート: 判断 196"/>
        <xdr:cNvSpPr/>
      </xdr:nvSpPr>
      <xdr:spPr>
        <a:xfrm>
          <a:off x="40640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63692</xdr:rowOff>
    </xdr:from>
    <xdr:ext cx="736600" cy="259045"/>
    <xdr:sp macro="" textlink="">
      <xdr:nvSpPr>
        <xdr:cNvPr id="198" name="テキスト ボックス 197"/>
        <xdr:cNvSpPr txBox="1"/>
      </xdr:nvSpPr>
      <xdr:spPr>
        <a:xfrm>
          <a:off x="3733800" y="1377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6159</xdr:rowOff>
    </xdr:from>
    <xdr:to>
      <xdr:col>15</xdr:col>
      <xdr:colOff>82550</xdr:colOff>
      <xdr:row>82</xdr:row>
      <xdr:rowOff>68683</xdr:rowOff>
    </xdr:to>
    <xdr:cxnSp macro="">
      <xdr:nvCxnSpPr>
        <xdr:cNvPr id="199" name="直線コネクタ 198"/>
        <xdr:cNvCxnSpPr/>
      </xdr:nvCxnSpPr>
      <xdr:spPr>
        <a:xfrm>
          <a:off x="2336800" y="14065059"/>
          <a:ext cx="889000" cy="6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94515</xdr:rowOff>
    </xdr:from>
    <xdr:to>
      <xdr:col>15</xdr:col>
      <xdr:colOff>133350</xdr:colOff>
      <xdr:row>82</xdr:row>
      <xdr:rowOff>24665</xdr:rowOff>
    </xdr:to>
    <xdr:sp macro="" textlink="">
      <xdr:nvSpPr>
        <xdr:cNvPr id="200" name="フローチャート: 判断 199"/>
        <xdr:cNvSpPr/>
      </xdr:nvSpPr>
      <xdr:spPr>
        <a:xfrm>
          <a:off x="3175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34842</xdr:rowOff>
    </xdr:from>
    <xdr:ext cx="762000" cy="259045"/>
    <xdr:sp macro="" textlink="">
      <xdr:nvSpPr>
        <xdr:cNvPr id="201" name="テキスト ボックス 200"/>
        <xdr:cNvSpPr txBox="1"/>
      </xdr:nvSpPr>
      <xdr:spPr>
        <a:xfrm>
          <a:off x="2844800" y="13750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6159</xdr:rowOff>
    </xdr:from>
    <xdr:to>
      <xdr:col>11</xdr:col>
      <xdr:colOff>31750</xdr:colOff>
      <xdr:row>82</xdr:row>
      <xdr:rowOff>56642</xdr:rowOff>
    </xdr:to>
    <xdr:cxnSp macro="">
      <xdr:nvCxnSpPr>
        <xdr:cNvPr id="202" name="直線コネクタ 201"/>
        <xdr:cNvCxnSpPr/>
      </xdr:nvCxnSpPr>
      <xdr:spPr>
        <a:xfrm flipV="1">
          <a:off x="1447800" y="14065059"/>
          <a:ext cx="889000" cy="5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69980</xdr:rowOff>
    </xdr:from>
    <xdr:to>
      <xdr:col>11</xdr:col>
      <xdr:colOff>82550</xdr:colOff>
      <xdr:row>82</xdr:row>
      <xdr:rowOff>130</xdr:rowOff>
    </xdr:to>
    <xdr:sp macro="" textlink="">
      <xdr:nvSpPr>
        <xdr:cNvPr id="203" name="フローチャート: 判断 202"/>
        <xdr:cNvSpPr/>
      </xdr:nvSpPr>
      <xdr:spPr>
        <a:xfrm>
          <a:off x="2286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10307</xdr:rowOff>
    </xdr:from>
    <xdr:ext cx="762000" cy="259045"/>
    <xdr:sp macro="" textlink="">
      <xdr:nvSpPr>
        <xdr:cNvPr id="204" name="テキスト ボックス 203"/>
        <xdr:cNvSpPr txBox="1"/>
      </xdr:nvSpPr>
      <xdr:spPr>
        <a:xfrm>
          <a:off x="1955800" y="1372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62551</xdr:rowOff>
    </xdr:from>
    <xdr:to>
      <xdr:col>7</xdr:col>
      <xdr:colOff>31750</xdr:colOff>
      <xdr:row>81</xdr:row>
      <xdr:rowOff>164151</xdr:rowOff>
    </xdr:to>
    <xdr:sp macro="" textlink="">
      <xdr:nvSpPr>
        <xdr:cNvPr id="205" name="フローチャート: 判断 204"/>
        <xdr:cNvSpPr/>
      </xdr:nvSpPr>
      <xdr:spPr>
        <a:xfrm>
          <a:off x="1397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2878</xdr:rowOff>
    </xdr:from>
    <xdr:ext cx="762000" cy="259045"/>
    <xdr:sp macro="" textlink="">
      <xdr:nvSpPr>
        <xdr:cNvPr id="206" name="テキスト ボックス 205"/>
        <xdr:cNvSpPr txBox="1"/>
      </xdr:nvSpPr>
      <xdr:spPr>
        <a:xfrm>
          <a:off x="1066800" y="137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68185</xdr:rowOff>
    </xdr:from>
    <xdr:to>
      <xdr:col>23</xdr:col>
      <xdr:colOff>184150</xdr:colOff>
      <xdr:row>82</xdr:row>
      <xdr:rowOff>169785</xdr:rowOff>
    </xdr:to>
    <xdr:sp macro="" textlink="">
      <xdr:nvSpPr>
        <xdr:cNvPr id="212" name="楕円 211"/>
        <xdr:cNvSpPr/>
      </xdr:nvSpPr>
      <xdr:spPr>
        <a:xfrm>
          <a:off x="4902200" y="1412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40262</xdr:rowOff>
    </xdr:from>
    <xdr:ext cx="762000" cy="259045"/>
    <xdr:sp macro="" textlink="">
      <xdr:nvSpPr>
        <xdr:cNvPr id="213" name="人件費・物件費等の状況該当値テキスト"/>
        <xdr:cNvSpPr txBox="1"/>
      </xdr:nvSpPr>
      <xdr:spPr>
        <a:xfrm>
          <a:off x="5041900" y="1409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52378</xdr:rowOff>
    </xdr:from>
    <xdr:to>
      <xdr:col>19</xdr:col>
      <xdr:colOff>184150</xdr:colOff>
      <xdr:row>82</xdr:row>
      <xdr:rowOff>153978</xdr:rowOff>
    </xdr:to>
    <xdr:sp macro="" textlink="">
      <xdr:nvSpPr>
        <xdr:cNvPr id="214" name="楕円 213"/>
        <xdr:cNvSpPr/>
      </xdr:nvSpPr>
      <xdr:spPr>
        <a:xfrm>
          <a:off x="4064000" y="1411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138755</xdr:rowOff>
    </xdr:from>
    <xdr:ext cx="736600" cy="259045"/>
    <xdr:sp macro="" textlink="">
      <xdr:nvSpPr>
        <xdr:cNvPr id="215" name="テキスト ボックス 214"/>
        <xdr:cNvSpPr txBox="1"/>
      </xdr:nvSpPr>
      <xdr:spPr>
        <a:xfrm>
          <a:off x="3733800" y="14197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17883</xdr:rowOff>
    </xdr:from>
    <xdr:to>
      <xdr:col>15</xdr:col>
      <xdr:colOff>133350</xdr:colOff>
      <xdr:row>82</xdr:row>
      <xdr:rowOff>119483</xdr:rowOff>
    </xdr:to>
    <xdr:sp macro="" textlink="">
      <xdr:nvSpPr>
        <xdr:cNvPr id="216" name="楕円 215"/>
        <xdr:cNvSpPr/>
      </xdr:nvSpPr>
      <xdr:spPr>
        <a:xfrm>
          <a:off x="3175000" y="1407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104260</xdr:rowOff>
    </xdr:from>
    <xdr:ext cx="762000" cy="259045"/>
    <xdr:sp macro="" textlink="">
      <xdr:nvSpPr>
        <xdr:cNvPr id="217" name="テキスト ボックス 216"/>
        <xdr:cNvSpPr txBox="1"/>
      </xdr:nvSpPr>
      <xdr:spPr>
        <a:xfrm>
          <a:off x="2844800" y="14163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126809</xdr:rowOff>
    </xdr:from>
    <xdr:to>
      <xdr:col>11</xdr:col>
      <xdr:colOff>82550</xdr:colOff>
      <xdr:row>82</xdr:row>
      <xdr:rowOff>56959</xdr:rowOff>
    </xdr:to>
    <xdr:sp macro="" textlink="">
      <xdr:nvSpPr>
        <xdr:cNvPr id="218" name="楕円 217"/>
        <xdr:cNvSpPr/>
      </xdr:nvSpPr>
      <xdr:spPr>
        <a:xfrm>
          <a:off x="2286000" y="1401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41736</xdr:rowOff>
    </xdr:from>
    <xdr:ext cx="762000" cy="259045"/>
    <xdr:sp macro="" textlink="">
      <xdr:nvSpPr>
        <xdr:cNvPr id="219" name="テキスト ボックス 218"/>
        <xdr:cNvSpPr txBox="1"/>
      </xdr:nvSpPr>
      <xdr:spPr>
        <a:xfrm>
          <a:off x="1955800" y="14100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5842</xdr:rowOff>
    </xdr:from>
    <xdr:to>
      <xdr:col>7</xdr:col>
      <xdr:colOff>31750</xdr:colOff>
      <xdr:row>82</xdr:row>
      <xdr:rowOff>107442</xdr:rowOff>
    </xdr:to>
    <xdr:sp macro="" textlink="">
      <xdr:nvSpPr>
        <xdr:cNvPr id="220" name="楕円 219"/>
        <xdr:cNvSpPr/>
      </xdr:nvSpPr>
      <xdr:spPr>
        <a:xfrm>
          <a:off x="1397000" y="1406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92219</xdr:rowOff>
    </xdr:from>
    <xdr:ext cx="762000" cy="259045"/>
    <xdr:sp macro="" textlink="">
      <xdr:nvSpPr>
        <xdr:cNvPr id="221" name="テキスト ボックス 220"/>
        <xdr:cNvSpPr txBox="1"/>
      </xdr:nvSpPr>
      <xdr:spPr>
        <a:xfrm>
          <a:off x="1066800" y="1415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給与については人事院勧告に準じた改定を行っており、平成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年度までは類似団体内平均値を下回っていたが、平成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年度以降は類似団体内平均値を上回っていた。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年度においては、類似団体を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89</xdr:row>
      <xdr:rowOff>16228</xdr:rowOff>
    </xdr:to>
    <xdr:cxnSp macro="">
      <xdr:nvCxnSpPr>
        <xdr:cNvPr id="250" name="直線コネクタ 249"/>
        <xdr:cNvCxnSpPr/>
      </xdr:nvCxnSpPr>
      <xdr:spPr>
        <a:xfrm flipV="1">
          <a:off x="17018000" y="138274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159755</xdr:rowOff>
    </xdr:from>
    <xdr:ext cx="762000" cy="259045"/>
    <xdr:sp macro="" textlink="">
      <xdr:nvSpPr>
        <xdr:cNvPr id="251" name="給与水準   （国との比較）最小値テキスト"/>
        <xdr:cNvSpPr txBox="1"/>
      </xdr:nvSpPr>
      <xdr:spPr>
        <a:xfrm>
          <a:off x="17106900" y="1524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16228</xdr:rowOff>
    </xdr:from>
    <xdr:to>
      <xdr:col>81</xdr:col>
      <xdr:colOff>133350</xdr:colOff>
      <xdr:row>89</xdr:row>
      <xdr:rowOff>16228</xdr:rowOff>
    </xdr:to>
    <xdr:cxnSp macro="">
      <xdr:nvCxnSpPr>
        <xdr:cNvPr id="252" name="直線コネクタ 251"/>
        <xdr:cNvCxnSpPr/>
      </xdr:nvCxnSpPr>
      <xdr:spPr>
        <a:xfrm>
          <a:off x="16929100" y="1527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3" name="給与水準   （国との比較）最大値テキスト"/>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4" name="直線コネクタ 253"/>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4939</xdr:rowOff>
    </xdr:from>
    <xdr:to>
      <xdr:col>81</xdr:col>
      <xdr:colOff>44450</xdr:colOff>
      <xdr:row>85</xdr:row>
      <xdr:rowOff>112184</xdr:rowOff>
    </xdr:to>
    <xdr:cxnSp macro="">
      <xdr:nvCxnSpPr>
        <xdr:cNvPr id="255" name="直線コネクタ 254"/>
        <xdr:cNvCxnSpPr/>
      </xdr:nvCxnSpPr>
      <xdr:spPr>
        <a:xfrm>
          <a:off x="16179800" y="14578189"/>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6" name="給与水準   （国との比較）平均値テキスト"/>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7" name="フローチャート: 判断 256"/>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4939</xdr:rowOff>
    </xdr:from>
    <xdr:to>
      <xdr:col>77</xdr:col>
      <xdr:colOff>44450</xdr:colOff>
      <xdr:row>86</xdr:row>
      <xdr:rowOff>74789</xdr:rowOff>
    </xdr:to>
    <xdr:cxnSp macro="">
      <xdr:nvCxnSpPr>
        <xdr:cNvPr id="258" name="直線コネクタ 257"/>
        <xdr:cNvCxnSpPr/>
      </xdr:nvCxnSpPr>
      <xdr:spPr>
        <a:xfrm flipV="1">
          <a:off x="15290800" y="1457818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165805</xdr:rowOff>
    </xdr:from>
    <xdr:to>
      <xdr:col>77</xdr:col>
      <xdr:colOff>95250</xdr:colOff>
      <xdr:row>85</xdr:row>
      <xdr:rowOff>95955</xdr:rowOff>
    </xdr:to>
    <xdr:sp macro="" textlink="">
      <xdr:nvSpPr>
        <xdr:cNvPr id="259" name="フローチャート: 判断 258"/>
        <xdr:cNvSpPr/>
      </xdr:nvSpPr>
      <xdr:spPr>
        <a:xfrm>
          <a:off x="16129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80732</xdr:rowOff>
    </xdr:from>
    <xdr:ext cx="736600" cy="259045"/>
    <xdr:sp macro="" textlink="">
      <xdr:nvSpPr>
        <xdr:cNvPr id="260" name="テキスト ボックス 259"/>
        <xdr:cNvSpPr txBox="1"/>
      </xdr:nvSpPr>
      <xdr:spPr>
        <a:xfrm>
          <a:off x="15798800" y="1465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74789</xdr:rowOff>
    </xdr:from>
    <xdr:to>
      <xdr:col>72</xdr:col>
      <xdr:colOff>203200</xdr:colOff>
      <xdr:row>86</xdr:row>
      <xdr:rowOff>115005</xdr:rowOff>
    </xdr:to>
    <xdr:cxnSp macro="">
      <xdr:nvCxnSpPr>
        <xdr:cNvPr id="261" name="直線コネクタ 260"/>
        <xdr:cNvCxnSpPr/>
      </xdr:nvCxnSpPr>
      <xdr:spPr>
        <a:xfrm flipV="1">
          <a:off x="14401800" y="1481948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138995</xdr:rowOff>
    </xdr:from>
    <xdr:to>
      <xdr:col>73</xdr:col>
      <xdr:colOff>44450</xdr:colOff>
      <xdr:row>85</xdr:row>
      <xdr:rowOff>69145</xdr:rowOff>
    </xdr:to>
    <xdr:sp macro="" textlink="">
      <xdr:nvSpPr>
        <xdr:cNvPr id="262" name="フローチャート: 判断 261"/>
        <xdr:cNvSpPr/>
      </xdr:nvSpPr>
      <xdr:spPr>
        <a:xfrm>
          <a:off x="15240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79322</xdr:rowOff>
    </xdr:from>
    <xdr:ext cx="762000" cy="259045"/>
    <xdr:sp macro="" textlink="">
      <xdr:nvSpPr>
        <xdr:cNvPr id="263" name="テキスト ボックス 262"/>
        <xdr:cNvSpPr txBox="1"/>
      </xdr:nvSpPr>
      <xdr:spPr>
        <a:xfrm>
          <a:off x="14909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45155</xdr:rowOff>
    </xdr:from>
    <xdr:to>
      <xdr:col>68</xdr:col>
      <xdr:colOff>152400</xdr:colOff>
      <xdr:row>86</xdr:row>
      <xdr:rowOff>115005</xdr:rowOff>
    </xdr:to>
    <xdr:cxnSp macro="">
      <xdr:nvCxnSpPr>
        <xdr:cNvPr id="264" name="直線コネクタ 263"/>
        <xdr:cNvCxnSpPr/>
      </xdr:nvCxnSpPr>
      <xdr:spPr>
        <a:xfrm>
          <a:off x="13512800" y="1461840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5" name="フローチャート: 判断 264"/>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66" name="テキスト ボックス 265"/>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7761</xdr:rowOff>
    </xdr:from>
    <xdr:to>
      <xdr:col>64</xdr:col>
      <xdr:colOff>152400</xdr:colOff>
      <xdr:row>85</xdr:row>
      <xdr:rowOff>109361</xdr:rowOff>
    </xdr:to>
    <xdr:sp macro="" textlink="">
      <xdr:nvSpPr>
        <xdr:cNvPr id="267" name="フローチャート: 判断 266"/>
        <xdr:cNvSpPr/>
      </xdr:nvSpPr>
      <xdr:spPr>
        <a:xfrm>
          <a:off x="13462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94138</xdr:rowOff>
    </xdr:from>
    <xdr:ext cx="762000" cy="259045"/>
    <xdr:sp macro="" textlink="">
      <xdr:nvSpPr>
        <xdr:cNvPr id="268" name="テキスト ボックス 267"/>
        <xdr:cNvSpPr txBox="1"/>
      </xdr:nvSpPr>
      <xdr:spPr>
        <a:xfrm>
          <a:off x="13131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4" name="楕円 273"/>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33461</xdr:rowOff>
    </xdr:from>
    <xdr:ext cx="762000" cy="259045"/>
    <xdr:sp macro="" textlink="">
      <xdr:nvSpPr>
        <xdr:cNvPr id="275" name="給与水準   （国との比較）該当値テキスト"/>
        <xdr:cNvSpPr txBox="1"/>
      </xdr:nvSpPr>
      <xdr:spPr>
        <a:xfrm>
          <a:off x="17106900" y="146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125589</xdr:rowOff>
    </xdr:from>
    <xdr:to>
      <xdr:col>77</xdr:col>
      <xdr:colOff>95250</xdr:colOff>
      <xdr:row>85</xdr:row>
      <xdr:rowOff>55739</xdr:rowOff>
    </xdr:to>
    <xdr:sp macro="" textlink="">
      <xdr:nvSpPr>
        <xdr:cNvPr id="276" name="楕円 275"/>
        <xdr:cNvSpPr/>
      </xdr:nvSpPr>
      <xdr:spPr>
        <a:xfrm>
          <a:off x="16129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65916</xdr:rowOff>
    </xdr:from>
    <xdr:ext cx="736600" cy="259045"/>
    <xdr:sp macro="" textlink="">
      <xdr:nvSpPr>
        <xdr:cNvPr id="277" name="テキスト ボックス 276"/>
        <xdr:cNvSpPr txBox="1"/>
      </xdr:nvSpPr>
      <xdr:spPr>
        <a:xfrm>
          <a:off x="15798800" y="1429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23989</xdr:rowOff>
    </xdr:from>
    <xdr:to>
      <xdr:col>73</xdr:col>
      <xdr:colOff>44450</xdr:colOff>
      <xdr:row>86</xdr:row>
      <xdr:rowOff>125589</xdr:rowOff>
    </xdr:to>
    <xdr:sp macro="" textlink="">
      <xdr:nvSpPr>
        <xdr:cNvPr id="278" name="楕円 277"/>
        <xdr:cNvSpPr/>
      </xdr:nvSpPr>
      <xdr:spPr>
        <a:xfrm>
          <a:off x="15240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110366</xdr:rowOff>
    </xdr:from>
    <xdr:ext cx="762000" cy="259045"/>
    <xdr:sp macro="" textlink="">
      <xdr:nvSpPr>
        <xdr:cNvPr id="279" name="テキスト ボックス 278"/>
        <xdr:cNvSpPr txBox="1"/>
      </xdr:nvSpPr>
      <xdr:spPr>
        <a:xfrm>
          <a:off x="14909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64205</xdr:rowOff>
    </xdr:from>
    <xdr:to>
      <xdr:col>68</xdr:col>
      <xdr:colOff>203200</xdr:colOff>
      <xdr:row>86</xdr:row>
      <xdr:rowOff>165805</xdr:rowOff>
    </xdr:to>
    <xdr:sp macro="" textlink="">
      <xdr:nvSpPr>
        <xdr:cNvPr id="280" name="楕円 279"/>
        <xdr:cNvSpPr/>
      </xdr:nvSpPr>
      <xdr:spPr>
        <a:xfrm>
          <a:off x="14351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150582</xdr:rowOff>
    </xdr:from>
    <xdr:ext cx="762000" cy="259045"/>
    <xdr:sp macro="" textlink="">
      <xdr:nvSpPr>
        <xdr:cNvPr id="281" name="テキスト ボックス 280"/>
        <xdr:cNvSpPr txBox="1"/>
      </xdr:nvSpPr>
      <xdr:spPr>
        <a:xfrm>
          <a:off x="14020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165805</xdr:rowOff>
    </xdr:from>
    <xdr:to>
      <xdr:col>64</xdr:col>
      <xdr:colOff>152400</xdr:colOff>
      <xdr:row>85</xdr:row>
      <xdr:rowOff>95955</xdr:rowOff>
    </xdr:to>
    <xdr:sp macro="" textlink="">
      <xdr:nvSpPr>
        <xdr:cNvPr id="282" name="楕円 281"/>
        <xdr:cNvSpPr/>
      </xdr:nvSpPr>
      <xdr:spPr>
        <a:xfrm>
          <a:off x="13462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106132</xdr:rowOff>
    </xdr:from>
    <xdr:ext cx="762000" cy="259045"/>
    <xdr:sp macro="" textlink="">
      <xdr:nvSpPr>
        <xdr:cNvPr id="283" name="テキスト ボックス 282"/>
        <xdr:cNvSpPr txBox="1"/>
      </xdr:nvSpPr>
      <xdr:spPr>
        <a:xfrm>
          <a:off x="13131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本町では、平成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月に定員管理適正化計画を策定し、平成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月に見直しを行いながら、これまで計画的に職員数の削減を進めてきている。また、平成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月には「小国町行財政改革推進方針（集中改革プラン）」を設定して計画を更新してきている。これまでは類似団体内平均値と同水準程度であったが、近年増加傾向にある。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本町は面積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737.56㎢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と広大であり、その中に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余の集落が散在し、周囲を山岳地に囲まれ、他の市町村からも遠隔となっている。必要な行政サービスを維持しながら、スリムで効率的な行財政運営を行っていくため、今後も定員管理適正化計画をふまえ、計画的に職員数の管理を行っ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32766</xdr:rowOff>
    </xdr:from>
    <xdr:to>
      <xdr:col>81</xdr:col>
      <xdr:colOff>44450</xdr:colOff>
      <xdr:row>66</xdr:row>
      <xdr:rowOff>154940</xdr:rowOff>
    </xdr:to>
    <xdr:cxnSp macro="">
      <xdr:nvCxnSpPr>
        <xdr:cNvPr id="315" name="直線コネクタ 314"/>
        <xdr:cNvCxnSpPr/>
      </xdr:nvCxnSpPr>
      <xdr:spPr>
        <a:xfrm flipV="1">
          <a:off x="17018000" y="10148316"/>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119143</xdr:rowOff>
    </xdr:from>
    <xdr:ext cx="762000" cy="259045"/>
    <xdr:sp macro="" textlink="">
      <xdr:nvSpPr>
        <xdr:cNvPr id="318" name="定員管理の状況最大値テキスト"/>
        <xdr:cNvSpPr txBox="1"/>
      </xdr:nvSpPr>
      <xdr:spPr>
        <a:xfrm>
          <a:off x="17106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32766</xdr:rowOff>
    </xdr:from>
    <xdr:to>
      <xdr:col>81</xdr:col>
      <xdr:colOff>133350</xdr:colOff>
      <xdr:row>59</xdr:row>
      <xdr:rowOff>32766</xdr:rowOff>
    </xdr:to>
    <xdr:cxnSp macro="">
      <xdr:nvCxnSpPr>
        <xdr:cNvPr id="319" name="直線コネクタ 318"/>
        <xdr:cNvCxnSpPr/>
      </xdr:nvCxnSpPr>
      <xdr:spPr>
        <a:xfrm>
          <a:off x="16929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102834</xdr:rowOff>
    </xdr:from>
    <xdr:to>
      <xdr:col>81</xdr:col>
      <xdr:colOff>44450</xdr:colOff>
      <xdr:row>61</xdr:row>
      <xdr:rowOff>123516</xdr:rowOff>
    </xdr:to>
    <xdr:cxnSp macro="">
      <xdr:nvCxnSpPr>
        <xdr:cNvPr id="320" name="直線コネクタ 319"/>
        <xdr:cNvCxnSpPr/>
      </xdr:nvCxnSpPr>
      <xdr:spPr>
        <a:xfrm>
          <a:off x="16179800" y="10561284"/>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49257</xdr:rowOff>
    </xdr:from>
    <xdr:ext cx="762000" cy="259045"/>
    <xdr:sp macro="" textlink="">
      <xdr:nvSpPr>
        <xdr:cNvPr id="321" name="定員管理の状況平均値テキスト"/>
        <xdr:cNvSpPr txBox="1"/>
      </xdr:nvSpPr>
      <xdr:spPr>
        <a:xfrm>
          <a:off x="17106900" y="1033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32730</xdr:rowOff>
    </xdr:from>
    <xdr:to>
      <xdr:col>81</xdr:col>
      <xdr:colOff>95250</xdr:colOff>
      <xdr:row>61</xdr:row>
      <xdr:rowOff>134330</xdr:rowOff>
    </xdr:to>
    <xdr:sp macro="" textlink="">
      <xdr:nvSpPr>
        <xdr:cNvPr id="322" name="フローチャート: 判断 321"/>
        <xdr:cNvSpPr/>
      </xdr:nvSpPr>
      <xdr:spPr>
        <a:xfrm>
          <a:off x="16967200" y="1049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81462</xdr:rowOff>
    </xdr:from>
    <xdr:to>
      <xdr:col>77</xdr:col>
      <xdr:colOff>44450</xdr:colOff>
      <xdr:row>61</xdr:row>
      <xdr:rowOff>102834</xdr:rowOff>
    </xdr:to>
    <xdr:cxnSp macro="">
      <xdr:nvCxnSpPr>
        <xdr:cNvPr id="323" name="直線コネクタ 322"/>
        <xdr:cNvCxnSpPr/>
      </xdr:nvCxnSpPr>
      <xdr:spPr>
        <a:xfrm>
          <a:off x="15290800" y="10539912"/>
          <a:ext cx="889000" cy="2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7910</xdr:rowOff>
    </xdr:from>
    <xdr:to>
      <xdr:col>77</xdr:col>
      <xdr:colOff>95250</xdr:colOff>
      <xdr:row>61</xdr:row>
      <xdr:rowOff>109510</xdr:rowOff>
    </xdr:to>
    <xdr:sp macro="" textlink="">
      <xdr:nvSpPr>
        <xdr:cNvPr id="324" name="フローチャート: 判断 323"/>
        <xdr:cNvSpPr/>
      </xdr:nvSpPr>
      <xdr:spPr>
        <a:xfrm>
          <a:off x="161290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119687</xdr:rowOff>
    </xdr:from>
    <xdr:ext cx="736600" cy="259045"/>
    <xdr:sp macro="" textlink="">
      <xdr:nvSpPr>
        <xdr:cNvPr id="325" name="テキスト ボックス 324"/>
        <xdr:cNvSpPr txBox="1"/>
      </xdr:nvSpPr>
      <xdr:spPr>
        <a:xfrm>
          <a:off x="15798800" y="1023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81462</xdr:rowOff>
    </xdr:from>
    <xdr:to>
      <xdr:col>72</xdr:col>
      <xdr:colOff>203200</xdr:colOff>
      <xdr:row>61</xdr:row>
      <xdr:rowOff>89735</xdr:rowOff>
    </xdr:to>
    <xdr:cxnSp macro="">
      <xdr:nvCxnSpPr>
        <xdr:cNvPr id="326" name="直線コネクタ 325"/>
        <xdr:cNvCxnSpPr/>
      </xdr:nvCxnSpPr>
      <xdr:spPr>
        <a:xfrm flipV="1">
          <a:off x="14401800" y="10539912"/>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326</xdr:rowOff>
    </xdr:from>
    <xdr:to>
      <xdr:col>73</xdr:col>
      <xdr:colOff>44450</xdr:colOff>
      <xdr:row>61</xdr:row>
      <xdr:rowOff>101926</xdr:rowOff>
    </xdr:to>
    <xdr:sp macro="" textlink="">
      <xdr:nvSpPr>
        <xdr:cNvPr id="327" name="フローチャート: 判断 326"/>
        <xdr:cNvSpPr/>
      </xdr:nvSpPr>
      <xdr:spPr>
        <a:xfrm>
          <a:off x="15240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112103</xdr:rowOff>
    </xdr:from>
    <xdr:ext cx="762000" cy="259045"/>
    <xdr:sp macro="" textlink="">
      <xdr:nvSpPr>
        <xdr:cNvPr id="328" name="テキスト ボックス 327"/>
        <xdr:cNvSpPr txBox="1"/>
      </xdr:nvSpPr>
      <xdr:spPr>
        <a:xfrm>
          <a:off x="14909800" y="10227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53884</xdr:rowOff>
    </xdr:from>
    <xdr:to>
      <xdr:col>68</xdr:col>
      <xdr:colOff>152400</xdr:colOff>
      <xdr:row>61</xdr:row>
      <xdr:rowOff>89735</xdr:rowOff>
    </xdr:to>
    <xdr:cxnSp macro="">
      <xdr:nvCxnSpPr>
        <xdr:cNvPr id="329" name="直線コネクタ 328"/>
        <xdr:cNvCxnSpPr/>
      </xdr:nvCxnSpPr>
      <xdr:spPr>
        <a:xfrm>
          <a:off x="13512800" y="10512334"/>
          <a:ext cx="889000" cy="3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162124</xdr:rowOff>
    </xdr:from>
    <xdr:to>
      <xdr:col>68</xdr:col>
      <xdr:colOff>203200</xdr:colOff>
      <xdr:row>61</xdr:row>
      <xdr:rowOff>92274</xdr:rowOff>
    </xdr:to>
    <xdr:sp macro="" textlink="">
      <xdr:nvSpPr>
        <xdr:cNvPr id="330" name="フローチャート: 判断 329"/>
        <xdr:cNvSpPr/>
      </xdr:nvSpPr>
      <xdr:spPr>
        <a:xfrm>
          <a:off x="14351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102451</xdr:rowOff>
    </xdr:from>
    <xdr:ext cx="762000" cy="259045"/>
    <xdr:sp macro="" textlink="">
      <xdr:nvSpPr>
        <xdr:cNvPr id="331" name="テキスト ボックス 330"/>
        <xdr:cNvSpPr txBox="1"/>
      </xdr:nvSpPr>
      <xdr:spPr>
        <a:xfrm>
          <a:off x="14020800" y="1021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112485</xdr:rowOff>
    </xdr:from>
    <xdr:to>
      <xdr:col>64</xdr:col>
      <xdr:colOff>152400</xdr:colOff>
      <xdr:row>61</xdr:row>
      <xdr:rowOff>42635</xdr:rowOff>
    </xdr:to>
    <xdr:sp macro="" textlink="">
      <xdr:nvSpPr>
        <xdr:cNvPr id="332" name="フローチャート: 判断 331"/>
        <xdr:cNvSpPr/>
      </xdr:nvSpPr>
      <xdr:spPr>
        <a:xfrm>
          <a:off x="13462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52812</xdr:rowOff>
    </xdr:from>
    <xdr:ext cx="762000" cy="259045"/>
    <xdr:sp macro="" textlink="">
      <xdr:nvSpPr>
        <xdr:cNvPr id="333" name="テキスト ボックス 332"/>
        <xdr:cNvSpPr txBox="1"/>
      </xdr:nvSpPr>
      <xdr:spPr>
        <a:xfrm>
          <a:off x="13131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72716</xdr:rowOff>
    </xdr:from>
    <xdr:to>
      <xdr:col>81</xdr:col>
      <xdr:colOff>95250</xdr:colOff>
      <xdr:row>62</xdr:row>
      <xdr:rowOff>2866</xdr:rowOff>
    </xdr:to>
    <xdr:sp macro="" textlink="">
      <xdr:nvSpPr>
        <xdr:cNvPr id="339" name="楕円 338"/>
        <xdr:cNvSpPr/>
      </xdr:nvSpPr>
      <xdr:spPr>
        <a:xfrm>
          <a:off x="16967200" y="1053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44793</xdr:rowOff>
    </xdr:from>
    <xdr:ext cx="762000" cy="259045"/>
    <xdr:sp macro="" textlink="">
      <xdr:nvSpPr>
        <xdr:cNvPr id="340" name="定員管理の状況該当値テキスト"/>
        <xdr:cNvSpPr txBox="1"/>
      </xdr:nvSpPr>
      <xdr:spPr>
        <a:xfrm>
          <a:off x="17106900" y="1050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52034</xdr:rowOff>
    </xdr:from>
    <xdr:to>
      <xdr:col>77</xdr:col>
      <xdr:colOff>95250</xdr:colOff>
      <xdr:row>61</xdr:row>
      <xdr:rowOff>153634</xdr:rowOff>
    </xdr:to>
    <xdr:sp macro="" textlink="">
      <xdr:nvSpPr>
        <xdr:cNvPr id="341" name="楕円 340"/>
        <xdr:cNvSpPr/>
      </xdr:nvSpPr>
      <xdr:spPr>
        <a:xfrm>
          <a:off x="16129000" y="1051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138411</xdr:rowOff>
    </xdr:from>
    <xdr:ext cx="736600" cy="259045"/>
    <xdr:sp macro="" textlink="">
      <xdr:nvSpPr>
        <xdr:cNvPr id="342" name="テキスト ボックス 341"/>
        <xdr:cNvSpPr txBox="1"/>
      </xdr:nvSpPr>
      <xdr:spPr>
        <a:xfrm>
          <a:off x="15798800" y="10596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30662</xdr:rowOff>
    </xdr:from>
    <xdr:to>
      <xdr:col>73</xdr:col>
      <xdr:colOff>44450</xdr:colOff>
      <xdr:row>61</xdr:row>
      <xdr:rowOff>132262</xdr:rowOff>
    </xdr:to>
    <xdr:sp macro="" textlink="">
      <xdr:nvSpPr>
        <xdr:cNvPr id="343" name="楕円 342"/>
        <xdr:cNvSpPr/>
      </xdr:nvSpPr>
      <xdr:spPr>
        <a:xfrm>
          <a:off x="152400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117039</xdr:rowOff>
    </xdr:from>
    <xdr:ext cx="762000" cy="259045"/>
    <xdr:sp macro="" textlink="">
      <xdr:nvSpPr>
        <xdr:cNvPr id="344" name="テキスト ボックス 343"/>
        <xdr:cNvSpPr txBox="1"/>
      </xdr:nvSpPr>
      <xdr:spPr>
        <a:xfrm>
          <a:off x="14909800" y="1057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38935</xdr:rowOff>
    </xdr:from>
    <xdr:to>
      <xdr:col>68</xdr:col>
      <xdr:colOff>203200</xdr:colOff>
      <xdr:row>61</xdr:row>
      <xdr:rowOff>140535</xdr:rowOff>
    </xdr:to>
    <xdr:sp macro="" textlink="">
      <xdr:nvSpPr>
        <xdr:cNvPr id="345" name="楕円 344"/>
        <xdr:cNvSpPr/>
      </xdr:nvSpPr>
      <xdr:spPr>
        <a:xfrm>
          <a:off x="14351000" y="1049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125312</xdr:rowOff>
    </xdr:from>
    <xdr:ext cx="762000" cy="259045"/>
    <xdr:sp macro="" textlink="">
      <xdr:nvSpPr>
        <xdr:cNvPr id="346" name="テキスト ボックス 345"/>
        <xdr:cNvSpPr txBox="1"/>
      </xdr:nvSpPr>
      <xdr:spPr>
        <a:xfrm>
          <a:off x="14020800" y="1058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3084</xdr:rowOff>
    </xdr:from>
    <xdr:to>
      <xdr:col>64</xdr:col>
      <xdr:colOff>152400</xdr:colOff>
      <xdr:row>61</xdr:row>
      <xdr:rowOff>104684</xdr:rowOff>
    </xdr:to>
    <xdr:sp macro="" textlink="">
      <xdr:nvSpPr>
        <xdr:cNvPr id="347" name="楕円 346"/>
        <xdr:cNvSpPr/>
      </xdr:nvSpPr>
      <xdr:spPr>
        <a:xfrm>
          <a:off x="13462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89461</xdr:rowOff>
    </xdr:from>
    <xdr:ext cx="762000" cy="259045"/>
    <xdr:sp macro="" textlink="">
      <xdr:nvSpPr>
        <xdr:cNvPr id="348" name="テキスト ボックス 347"/>
        <xdr:cNvSpPr txBox="1"/>
      </xdr:nvSpPr>
      <xdr:spPr>
        <a:xfrm>
          <a:off x="13131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年度以降の大型事業に伴う、過疎対策事業債や緊急防災・減災事業債等の元金償還の開始に伴い、令和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年度においては実質公債費比率が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ポイント増加した。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今後も公債費の割合が横ばいとなることが見込まれるため、引き続き、自主財源の確保や有利な財源措置に努めていく。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71882</xdr:rowOff>
    </xdr:from>
    <xdr:to>
      <xdr:col>81</xdr:col>
      <xdr:colOff>44450</xdr:colOff>
      <xdr:row>43</xdr:row>
      <xdr:rowOff>51816</xdr:rowOff>
    </xdr:to>
    <xdr:cxnSp macro="">
      <xdr:nvCxnSpPr>
        <xdr:cNvPr id="374" name="直線コネクタ 373"/>
        <xdr:cNvCxnSpPr/>
      </xdr:nvCxnSpPr>
      <xdr:spPr>
        <a:xfrm flipV="1">
          <a:off x="17018000" y="6415532"/>
          <a:ext cx="0" cy="10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23893</xdr:rowOff>
    </xdr:from>
    <xdr:ext cx="762000" cy="259045"/>
    <xdr:sp macro="" textlink="">
      <xdr:nvSpPr>
        <xdr:cNvPr id="375" name="公債費負担の状況最小値テキスト"/>
        <xdr:cNvSpPr txBox="1"/>
      </xdr:nvSpPr>
      <xdr:spPr>
        <a:xfrm>
          <a:off x="17106900" y="739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51816</xdr:rowOff>
    </xdr:from>
    <xdr:to>
      <xdr:col>81</xdr:col>
      <xdr:colOff>133350</xdr:colOff>
      <xdr:row>43</xdr:row>
      <xdr:rowOff>51816</xdr:rowOff>
    </xdr:to>
    <xdr:cxnSp macro="">
      <xdr:nvCxnSpPr>
        <xdr:cNvPr id="376" name="直線コネクタ 375"/>
        <xdr:cNvCxnSpPr/>
      </xdr:nvCxnSpPr>
      <xdr:spPr>
        <a:xfrm>
          <a:off x="16929100" y="742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158259</xdr:rowOff>
    </xdr:from>
    <xdr:ext cx="762000" cy="259045"/>
    <xdr:sp macro="" textlink="">
      <xdr:nvSpPr>
        <xdr:cNvPr id="377" name="公債費負担の状況最大値テキスト"/>
        <xdr:cNvSpPr txBox="1"/>
      </xdr:nvSpPr>
      <xdr:spPr>
        <a:xfrm>
          <a:off x="171069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71882</xdr:rowOff>
    </xdr:from>
    <xdr:to>
      <xdr:col>81</xdr:col>
      <xdr:colOff>133350</xdr:colOff>
      <xdr:row>37</xdr:row>
      <xdr:rowOff>71882</xdr:rowOff>
    </xdr:to>
    <xdr:cxnSp macro="">
      <xdr:nvCxnSpPr>
        <xdr:cNvPr id="378" name="直線コネクタ 377"/>
        <xdr:cNvCxnSpPr/>
      </xdr:nvCxnSpPr>
      <xdr:spPr>
        <a:xfrm>
          <a:off x="16929100" y="641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141224</xdr:rowOff>
    </xdr:from>
    <xdr:to>
      <xdr:col>81</xdr:col>
      <xdr:colOff>44450</xdr:colOff>
      <xdr:row>42</xdr:row>
      <xdr:rowOff>146050</xdr:rowOff>
    </xdr:to>
    <xdr:cxnSp macro="">
      <xdr:nvCxnSpPr>
        <xdr:cNvPr id="379" name="直線コネクタ 378"/>
        <xdr:cNvCxnSpPr/>
      </xdr:nvCxnSpPr>
      <xdr:spPr>
        <a:xfrm>
          <a:off x="16179800" y="734212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80535</xdr:rowOff>
    </xdr:from>
    <xdr:ext cx="762000" cy="259045"/>
    <xdr:sp macro="" textlink="">
      <xdr:nvSpPr>
        <xdr:cNvPr id="380" name="公債費負担の状況平均値テキスト"/>
        <xdr:cNvSpPr txBox="1"/>
      </xdr:nvSpPr>
      <xdr:spPr>
        <a:xfrm>
          <a:off x="17106900" y="6938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64008</xdr:rowOff>
    </xdr:from>
    <xdr:to>
      <xdr:col>81</xdr:col>
      <xdr:colOff>95250</xdr:colOff>
      <xdr:row>41</xdr:row>
      <xdr:rowOff>165608</xdr:rowOff>
    </xdr:to>
    <xdr:sp macro="" textlink="">
      <xdr:nvSpPr>
        <xdr:cNvPr id="381" name="フローチャート: 判断 380"/>
        <xdr:cNvSpPr/>
      </xdr:nvSpPr>
      <xdr:spPr>
        <a:xfrm>
          <a:off x="169672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131572</xdr:rowOff>
    </xdr:from>
    <xdr:to>
      <xdr:col>77</xdr:col>
      <xdr:colOff>44450</xdr:colOff>
      <xdr:row>42</xdr:row>
      <xdr:rowOff>141224</xdr:rowOff>
    </xdr:to>
    <xdr:cxnSp macro="">
      <xdr:nvCxnSpPr>
        <xdr:cNvPr id="382" name="直線コネクタ 381"/>
        <xdr:cNvCxnSpPr/>
      </xdr:nvCxnSpPr>
      <xdr:spPr>
        <a:xfrm>
          <a:off x="15290800" y="73324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3" name="フローチャート: 判断 382"/>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4" name="テキスト ボックス 383"/>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112268</xdr:rowOff>
    </xdr:from>
    <xdr:to>
      <xdr:col>72</xdr:col>
      <xdr:colOff>203200</xdr:colOff>
      <xdr:row>42</xdr:row>
      <xdr:rowOff>131572</xdr:rowOff>
    </xdr:to>
    <xdr:cxnSp macro="">
      <xdr:nvCxnSpPr>
        <xdr:cNvPr id="385" name="直線コネクタ 384"/>
        <xdr:cNvCxnSpPr/>
      </xdr:nvCxnSpPr>
      <xdr:spPr>
        <a:xfrm>
          <a:off x="14401800" y="731316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6" name="フローチャート: 判断 385"/>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7" name="テキスト ボックス 386"/>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59182</xdr:rowOff>
    </xdr:from>
    <xdr:to>
      <xdr:col>68</xdr:col>
      <xdr:colOff>152400</xdr:colOff>
      <xdr:row>42</xdr:row>
      <xdr:rowOff>112268</xdr:rowOff>
    </xdr:to>
    <xdr:cxnSp macro="">
      <xdr:nvCxnSpPr>
        <xdr:cNvPr id="388" name="直線コネクタ 387"/>
        <xdr:cNvCxnSpPr/>
      </xdr:nvCxnSpPr>
      <xdr:spPr>
        <a:xfrm>
          <a:off x="13512800" y="726008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35052</xdr:rowOff>
    </xdr:from>
    <xdr:to>
      <xdr:col>68</xdr:col>
      <xdr:colOff>203200</xdr:colOff>
      <xdr:row>41</xdr:row>
      <xdr:rowOff>136652</xdr:rowOff>
    </xdr:to>
    <xdr:sp macro="" textlink="">
      <xdr:nvSpPr>
        <xdr:cNvPr id="389" name="フローチャート: 判断 388"/>
        <xdr:cNvSpPr/>
      </xdr:nvSpPr>
      <xdr:spPr>
        <a:xfrm>
          <a:off x="14351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146829</xdr:rowOff>
    </xdr:from>
    <xdr:ext cx="762000" cy="259045"/>
    <xdr:sp macro="" textlink="">
      <xdr:nvSpPr>
        <xdr:cNvPr id="390" name="テキスト ボックス 389"/>
        <xdr:cNvSpPr txBox="1"/>
      </xdr:nvSpPr>
      <xdr:spPr>
        <a:xfrm>
          <a:off x="14020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1" name="フローチャート: 判断 390"/>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2" name="テキスト ボックス 391"/>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95250</xdr:rowOff>
    </xdr:from>
    <xdr:to>
      <xdr:col>81</xdr:col>
      <xdr:colOff>95250</xdr:colOff>
      <xdr:row>43</xdr:row>
      <xdr:rowOff>25400</xdr:rowOff>
    </xdr:to>
    <xdr:sp macro="" textlink="">
      <xdr:nvSpPr>
        <xdr:cNvPr id="398" name="楕円 397"/>
        <xdr:cNvSpPr/>
      </xdr:nvSpPr>
      <xdr:spPr>
        <a:xfrm>
          <a:off x="16967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162577</xdr:rowOff>
    </xdr:from>
    <xdr:ext cx="762000" cy="259045"/>
    <xdr:sp macro="" textlink="">
      <xdr:nvSpPr>
        <xdr:cNvPr id="399" name="公債費負担の状況該当値テキスト"/>
        <xdr:cNvSpPr txBox="1"/>
      </xdr:nvSpPr>
      <xdr:spPr>
        <a:xfrm>
          <a:off x="17106900" y="719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90424</xdr:rowOff>
    </xdr:from>
    <xdr:to>
      <xdr:col>77</xdr:col>
      <xdr:colOff>95250</xdr:colOff>
      <xdr:row>43</xdr:row>
      <xdr:rowOff>20574</xdr:rowOff>
    </xdr:to>
    <xdr:sp macro="" textlink="">
      <xdr:nvSpPr>
        <xdr:cNvPr id="400" name="楕円 399"/>
        <xdr:cNvSpPr/>
      </xdr:nvSpPr>
      <xdr:spPr>
        <a:xfrm>
          <a:off x="16129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5351</xdr:rowOff>
    </xdr:from>
    <xdr:ext cx="736600" cy="259045"/>
    <xdr:sp macro="" textlink="">
      <xdr:nvSpPr>
        <xdr:cNvPr id="401" name="テキスト ボックス 400"/>
        <xdr:cNvSpPr txBox="1"/>
      </xdr:nvSpPr>
      <xdr:spPr>
        <a:xfrm>
          <a:off x="15798800" y="737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80772</xdr:rowOff>
    </xdr:from>
    <xdr:to>
      <xdr:col>73</xdr:col>
      <xdr:colOff>44450</xdr:colOff>
      <xdr:row>43</xdr:row>
      <xdr:rowOff>10922</xdr:rowOff>
    </xdr:to>
    <xdr:sp macro="" textlink="">
      <xdr:nvSpPr>
        <xdr:cNvPr id="402" name="楕円 401"/>
        <xdr:cNvSpPr/>
      </xdr:nvSpPr>
      <xdr:spPr>
        <a:xfrm>
          <a:off x="15240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167149</xdr:rowOff>
    </xdr:from>
    <xdr:ext cx="762000" cy="259045"/>
    <xdr:sp macro="" textlink="">
      <xdr:nvSpPr>
        <xdr:cNvPr id="403" name="テキスト ボックス 402"/>
        <xdr:cNvSpPr txBox="1"/>
      </xdr:nvSpPr>
      <xdr:spPr>
        <a:xfrm>
          <a:off x="14909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61468</xdr:rowOff>
    </xdr:from>
    <xdr:to>
      <xdr:col>68</xdr:col>
      <xdr:colOff>203200</xdr:colOff>
      <xdr:row>42</xdr:row>
      <xdr:rowOff>163068</xdr:rowOff>
    </xdr:to>
    <xdr:sp macro="" textlink="">
      <xdr:nvSpPr>
        <xdr:cNvPr id="404" name="楕円 403"/>
        <xdr:cNvSpPr/>
      </xdr:nvSpPr>
      <xdr:spPr>
        <a:xfrm>
          <a:off x="14351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147845</xdr:rowOff>
    </xdr:from>
    <xdr:ext cx="762000" cy="259045"/>
    <xdr:sp macro="" textlink="">
      <xdr:nvSpPr>
        <xdr:cNvPr id="405" name="テキスト ボックス 404"/>
        <xdr:cNvSpPr txBox="1"/>
      </xdr:nvSpPr>
      <xdr:spPr>
        <a:xfrm>
          <a:off x="14020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8382</xdr:rowOff>
    </xdr:from>
    <xdr:to>
      <xdr:col>64</xdr:col>
      <xdr:colOff>152400</xdr:colOff>
      <xdr:row>42</xdr:row>
      <xdr:rowOff>109982</xdr:rowOff>
    </xdr:to>
    <xdr:sp macro="" textlink="">
      <xdr:nvSpPr>
        <xdr:cNvPr id="406" name="楕円 405"/>
        <xdr:cNvSpPr/>
      </xdr:nvSpPr>
      <xdr:spPr>
        <a:xfrm>
          <a:off x="134620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94759</xdr:rowOff>
    </xdr:from>
    <xdr:ext cx="762000" cy="259045"/>
    <xdr:sp macro="" textlink="">
      <xdr:nvSpPr>
        <xdr:cNvPr id="407" name="テキスト ボックス 406"/>
        <xdr:cNvSpPr txBox="1"/>
      </xdr:nvSpPr>
      <xdr:spPr>
        <a:xfrm>
          <a:off x="13131800" y="729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小国小学校建設等の大型事業を実施したことから、起債残高が大幅に増加するとともに、下水道事業特別会計における負担も大きくなっている。しかしコロナ禍で新型コロナウイルス感染症関連の補助金等に加え、ふるさと納税等の増加により、財政調整基金の取崩がなく、積立を行ったことで基金残高が増加傾向にあり、将来負担比率は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ポイント減少した。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こ数年は改善傾向にあるが、コロナ関連の補助金や交付税等によって大きく左右されるため、今後も高い水準で推移することが見込まれることから、より有利な財源の確保と計画的な起債活用に努めていく必要があ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46325</xdr:rowOff>
    </xdr:to>
    <xdr:cxnSp macro="">
      <xdr:nvCxnSpPr>
        <xdr:cNvPr id="438" name="直線コネクタ 437"/>
        <xdr:cNvCxnSpPr/>
      </xdr:nvCxnSpPr>
      <xdr:spPr>
        <a:xfrm flipV="1">
          <a:off x="17018000" y="2313214"/>
          <a:ext cx="0" cy="1676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18402</xdr:rowOff>
    </xdr:from>
    <xdr:ext cx="762000" cy="259045"/>
    <xdr:sp macro="" textlink="">
      <xdr:nvSpPr>
        <xdr:cNvPr id="439" name="将来負担の状況最小値テキスト"/>
        <xdr:cNvSpPr txBox="1"/>
      </xdr:nvSpPr>
      <xdr:spPr>
        <a:xfrm>
          <a:off x="17106900" y="396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46325</xdr:rowOff>
    </xdr:from>
    <xdr:to>
      <xdr:col>81</xdr:col>
      <xdr:colOff>133350</xdr:colOff>
      <xdr:row>23</xdr:row>
      <xdr:rowOff>46325</xdr:rowOff>
    </xdr:to>
    <xdr:cxnSp macro="">
      <xdr:nvCxnSpPr>
        <xdr:cNvPr id="440" name="直線コネクタ 439"/>
        <xdr:cNvCxnSpPr/>
      </xdr:nvCxnSpPr>
      <xdr:spPr>
        <a:xfrm>
          <a:off x="16929100" y="3989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91440</xdr:rowOff>
    </xdr:from>
    <xdr:to>
      <xdr:col>81</xdr:col>
      <xdr:colOff>44450</xdr:colOff>
      <xdr:row>18</xdr:row>
      <xdr:rowOff>24553</xdr:rowOff>
    </xdr:to>
    <xdr:cxnSp macro="">
      <xdr:nvCxnSpPr>
        <xdr:cNvPr id="443" name="直線コネクタ 442"/>
        <xdr:cNvCxnSpPr/>
      </xdr:nvCxnSpPr>
      <xdr:spPr>
        <a:xfrm flipV="1">
          <a:off x="16179800" y="3006090"/>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4"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24553</xdr:rowOff>
    </xdr:from>
    <xdr:to>
      <xdr:col>77</xdr:col>
      <xdr:colOff>44450</xdr:colOff>
      <xdr:row>18</xdr:row>
      <xdr:rowOff>107285</xdr:rowOff>
    </xdr:to>
    <xdr:cxnSp macro="">
      <xdr:nvCxnSpPr>
        <xdr:cNvPr id="446" name="直線コネクタ 445"/>
        <xdr:cNvCxnSpPr/>
      </xdr:nvCxnSpPr>
      <xdr:spPr>
        <a:xfrm flipV="1">
          <a:off x="15290800" y="3110653"/>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107285</xdr:rowOff>
    </xdr:from>
    <xdr:to>
      <xdr:col>72</xdr:col>
      <xdr:colOff>203200</xdr:colOff>
      <xdr:row>19</xdr:row>
      <xdr:rowOff>121981</xdr:rowOff>
    </xdr:to>
    <xdr:cxnSp macro="">
      <xdr:nvCxnSpPr>
        <xdr:cNvPr id="449" name="直線コネクタ 448"/>
        <xdr:cNvCxnSpPr/>
      </xdr:nvCxnSpPr>
      <xdr:spPr>
        <a:xfrm flipV="1">
          <a:off x="14401800" y="3193385"/>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119682</xdr:rowOff>
    </xdr:from>
    <xdr:to>
      <xdr:col>68</xdr:col>
      <xdr:colOff>152400</xdr:colOff>
      <xdr:row>19</xdr:row>
      <xdr:rowOff>121981</xdr:rowOff>
    </xdr:to>
    <xdr:cxnSp macro="">
      <xdr:nvCxnSpPr>
        <xdr:cNvPr id="452" name="直線コネクタ 451"/>
        <xdr:cNvCxnSpPr/>
      </xdr:nvCxnSpPr>
      <xdr:spPr>
        <a:xfrm>
          <a:off x="13512800" y="3377232"/>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3" name="フローチャート: 判断 452"/>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4" name="テキスト ボックス 453"/>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5" name="フローチャート: 判断 454"/>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6" name="テキスト ボックス 455"/>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40640</xdr:rowOff>
    </xdr:from>
    <xdr:to>
      <xdr:col>81</xdr:col>
      <xdr:colOff>95250</xdr:colOff>
      <xdr:row>17</xdr:row>
      <xdr:rowOff>142240</xdr:rowOff>
    </xdr:to>
    <xdr:sp macro="" textlink="">
      <xdr:nvSpPr>
        <xdr:cNvPr id="462" name="楕円 461"/>
        <xdr:cNvSpPr/>
      </xdr:nvSpPr>
      <xdr:spPr>
        <a:xfrm>
          <a:off x="169672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12717</xdr:rowOff>
    </xdr:from>
    <xdr:ext cx="762000" cy="259045"/>
    <xdr:sp macro="" textlink="">
      <xdr:nvSpPr>
        <xdr:cNvPr id="463" name="将来負担の状況該当値テキスト"/>
        <xdr:cNvSpPr txBox="1"/>
      </xdr:nvSpPr>
      <xdr:spPr>
        <a:xfrm>
          <a:off x="17106900" y="292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145203</xdr:rowOff>
    </xdr:from>
    <xdr:to>
      <xdr:col>77</xdr:col>
      <xdr:colOff>95250</xdr:colOff>
      <xdr:row>18</xdr:row>
      <xdr:rowOff>75353</xdr:rowOff>
    </xdr:to>
    <xdr:sp macro="" textlink="">
      <xdr:nvSpPr>
        <xdr:cNvPr id="464" name="楕円 463"/>
        <xdr:cNvSpPr/>
      </xdr:nvSpPr>
      <xdr:spPr>
        <a:xfrm>
          <a:off x="16129000" y="305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60130</xdr:rowOff>
    </xdr:from>
    <xdr:ext cx="736600" cy="259045"/>
    <xdr:sp macro="" textlink="">
      <xdr:nvSpPr>
        <xdr:cNvPr id="465" name="テキスト ボックス 464"/>
        <xdr:cNvSpPr txBox="1"/>
      </xdr:nvSpPr>
      <xdr:spPr>
        <a:xfrm>
          <a:off x="15798800" y="31462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56485</xdr:rowOff>
    </xdr:from>
    <xdr:to>
      <xdr:col>73</xdr:col>
      <xdr:colOff>44450</xdr:colOff>
      <xdr:row>18</xdr:row>
      <xdr:rowOff>158085</xdr:rowOff>
    </xdr:to>
    <xdr:sp macro="" textlink="">
      <xdr:nvSpPr>
        <xdr:cNvPr id="466" name="楕円 465"/>
        <xdr:cNvSpPr/>
      </xdr:nvSpPr>
      <xdr:spPr>
        <a:xfrm>
          <a:off x="15240000" y="314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142862</xdr:rowOff>
    </xdr:from>
    <xdr:ext cx="762000" cy="259045"/>
    <xdr:sp macro="" textlink="">
      <xdr:nvSpPr>
        <xdr:cNvPr id="467" name="テキスト ボックス 466"/>
        <xdr:cNvSpPr txBox="1"/>
      </xdr:nvSpPr>
      <xdr:spPr>
        <a:xfrm>
          <a:off x="14909800" y="322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71181</xdr:rowOff>
    </xdr:from>
    <xdr:to>
      <xdr:col>68</xdr:col>
      <xdr:colOff>203200</xdr:colOff>
      <xdr:row>20</xdr:row>
      <xdr:rowOff>1331</xdr:rowOff>
    </xdr:to>
    <xdr:sp macro="" textlink="">
      <xdr:nvSpPr>
        <xdr:cNvPr id="468" name="楕円 467"/>
        <xdr:cNvSpPr/>
      </xdr:nvSpPr>
      <xdr:spPr>
        <a:xfrm>
          <a:off x="14351000" y="332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157558</xdr:rowOff>
    </xdr:from>
    <xdr:ext cx="762000" cy="259045"/>
    <xdr:sp macro="" textlink="">
      <xdr:nvSpPr>
        <xdr:cNvPr id="469" name="テキスト ボックス 468"/>
        <xdr:cNvSpPr txBox="1"/>
      </xdr:nvSpPr>
      <xdr:spPr>
        <a:xfrm>
          <a:off x="14020800" y="341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68882</xdr:rowOff>
    </xdr:from>
    <xdr:to>
      <xdr:col>64</xdr:col>
      <xdr:colOff>152400</xdr:colOff>
      <xdr:row>19</xdr:row>
      <xdr:rowOff>170482</xdr:rowOff>
    </xdr:to>
    <xdr:sp macro="" textlink="">
      <xdr:nvSpPr>
        <xdr:cNvPr id="470" name="楕円 469"/>
        <xdr:cNvSpPr/>
      </xdr:nvSpPr>
      <xdr:spPr>
        <a:xfrm>
          <a:off x="13462000" y="332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155259</xdr:rowOff>
    </xdr:from>
    <xdr:ext cx="762000" cy="259045"/>
    <xdr:sp macro="" textlink="">
      <xdr:nvSpPr>
        <xdr:cNvPr id="471" name="テキスト ボックス 470"/>
        <xdr:cNvSpPr txBox="1"/>
      </xdr:nvSpPr>
      <xdr:spPr>
        <a:xfrm>
          <a:off x="13131800" y="341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山形県小国町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6,938
6,888
737.56
8,024,306
7,339,428
510,733
4,420,101
7,401,155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月定員管理適正化計画を策定し、平成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月に見直しを行っており、職員数の削減、特殊勤務手当の廃止、特別職の報酬や管理職手当の減額等に取り組んできた経過がある。これまでの継続的な人件費の抑制に努めてきた結果、</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と類似団体内平均値を下回っている。今後も定員管理適正化計画をふまえ、人件費の抑制に努める。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41</xdr:row>
      <xdr:rowOff>147574</xdr:rowOff>
    </xdr:to>
    <xdr:cxnSp macro="">
      <xdr:nvCxnSpPr>
        <xdr:cNvPr id="59" name="直線コネクタ 58"/>
        <xdr:cNvCxnSpPr/>
      </xdr:nvCxnSpPr>
      <xdr:spPr>
        <a:xfrm flipV="1">
          <a:off x="4826000" y="5613400"/>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119651</xdr:rowOff>
    </xdr:from>
    <xdr:ext cx="762000" cy="259045"/>
    <xdr:sp macro="" textlink="">
      <xdr:nvSpPr>
        <xdr:cNvPr id="60" name="人件費最小値テキスト"/>
        <xdr:cNvSpPr txBox="1"/>
      </xdr:nvSpPr>
      <xdr:spPr>
        <a:xfrm>
          <a:off x="4914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147574</xdr:rowOff>
    </xdr:from>
    <xdr:to>
      <xdr:col>24</xdr:col>
      <xdr:colOff>114300</xdr:colOff>
      <xdr:row>41</xdr:row>
      <xdr:rowOff>147574</xdr:rowOff>
    </xdr:to>
    <xdr:cxnSp macro="">
      <xdr:nvCxnSpPr>
        <xdr:cNvPr id="61" name="直線コネクタ 60"/>
        <xdr:cNvCxnSpPr/>
      </xdr:nvCxnSpPr>
      <xdr:spPr>
        <a:xfrm>
          <a:off x="4737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2"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3" name="直線コネクタ 62"/>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161290</xdr:rowOff>
    </xdr:from>
    <xdr:to>
      <xdr:col>24</xdr:col>
      <xdr:colOff>25400</xdr:colOff>
      <xdr:row>35</xdr:row>
      <xdr:rowOff>165862</xdr:rowOff>
    </xdr:to>
    <xdr:cxnSp macro="">
      <xdr:nvCxnSpPr>
        <xdr:cNvPr id="64" name="直線コネクタ 63"/>
        <xdr:cNvCxnSpPr/>
      </xdr:nvCxnSpPr>
      <xdr:spPr>
        <a:xfrm flipV="1">
          <a:off x="3987800" y="61620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130573</xdr:rowOff>
    </xdr:from>
    <xdr:ext cx="762000" cy="259045"/>
    <xdr:sp macro="" textlink="">
      <xdr:nvSpPr>
        <xdr:cNvPr id="65" name="人件費平均値テキスト"/>
        <xdr:cNvSpPr txBox="1"/>
      </xdr:nvSpPr>
      <xdr:spPr>
        <a:xfrm>
          <a:off x="4914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165862</xdr:rowOff>
    </xdr:from>
    <xdr:to>
      <xdr:col>19</xdr:col>
      <xdr:colOff>187325</xdr:colOff>
      <xdr:row>36</xdr:row>
      <xdr:rowOff>90424</xdr:rowOff>
    </xdr:to>
    <xdr:cxnSp macro="">
      <xdr:nvCxnSpPr>
        <xdr:cNvPr id="67" name="直線コネクタ 66"/>
        <xdr:cNvCxnSpPr/>
      </xdr:nvCxnSpPr>
      <xdr:spPr>
        <a:xfrm flipV="1">
          <a:off x="3098800" y="616661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50563</xdr:rowOff>
    </xdr:from>
    <xdr:ext cx="736600" cy="259045"/>
    <xdr:sp macro="" textlink="">
      <xdr:nvSpPr>
        <xdr:cNvPr id="69" name="テキスト ボックス 68"/>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62992</xdr:rowOff>
    </xdr:from>
    <xdr:to>
      <xdr:col>15</xdr:col>
      <xdr:colOff>98425</xdr:colOff>
      <xdr:row>36</xdr:row>
      <xdr:rowOff>90424</xdr:rowOff>
    </xdr:to>
    <xdr:cxnSp macro="">
      <xdr:nvCxnSpPr>
        <xdr:cNvPr id="70" name="直線コネクタ 69"/>
        <xdr:cNvCxnSpPr/>
      </xdr:nvCxnSpPr>
      <xdr:spPr>
        <a:xfrm>
          <a:off x="2209800" y="62351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60198</xdr:rowOff>
    </xdr:from>
    <xdr:to>
      <xdr:col>15</xdr:col>
      <xdr:colOff>149225</xdr:colOff>
      <xdr:row>37</xdr:row>
      <xdr:rowOff>161798</xdr:rowOff>
    </xdr:to>
    <xdr:sp macro="" textlink="">
      <xdr:nvSpPr>
        <xdr:cNvPr id="71" name="フローチャート: 判断 70"/>
        <xdr:cNvSpPr/>
      </xdr:nvSpPr>
      <xdr:spPr>
        <a:xfrm>
          <a:off x="3048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146575</xdr:rowOff>
    </xdr:from>
    <xdr:ext cx="762000" cy="259045"/>
    <xdr:sp macro="" textlink="">
      <xdr:nvSpPr>
        <xdr:cNvPr id="72" name="テキスト ボックス 71"/>
        <xdr:cNvSpPr txBox="1"/>
      </xdr:nvSpPr>
      <xdr:spPr>
        <a:xfrm>
          <a:off x="2717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62992</xdr:rowOff>
    </xdr:to>
    <xdr:cxnSp macro="">
      <xdr:nvCxnSpPr>
        <xdr:cNvPr id="73" name="直線コネクタ 72"/>
        <xdr:cNvCxnSpPr/>
      </xdr:nvCxnSpPr>
      <xdr:spPr>
        <a:xfrm>
          <a:off x="1320800" y="61849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75" name="テキスト ボックス 74"/>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110490</xdr:rowOff>
    </xdr:from>
    <xdr:to>
      <xdr:col>24</xdr:col>
      <xdr:colOff>76200</xdr:colOff>
      <xdr:row>36</xdr:row>
      <xdr:rowOff>40640</xdr:rowOff>
    </xdr:to>
    <xdr:sp macro="" textlink="">
      <xdr:nvSpPr>
        <xdr:cNvPr id="83" name="楕円 82"/>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127017</xdr:rowOff>
    </xdr:from>
    <xdr:ext cx="762000" cy="259045"/>
    <xdr:sp macro="" textlink="">
      <xdr:nvSpPr>
        <xdr:cNvPr id="84" name="人件費該当値テキスト"/>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115062</xdr:rowOff>
    </xdr:from>
    <xdr:to>
      <xdr:col>20</xdr:col>
      <xdr:colOff>38100</xdr:colOff>
      <xdr:row>36</xdr:row>
      <xdr:rowOff>45212</xdr:rowOff>
    </xdr:to>
    <xdr:sp macro="" textlink="">
      <xdr:nvSpPr>
        <xdr:cNvPr id="85" name="楕円 84"/>
        <xdr:cNvSpPr/>
      </xdr:nvSpPr>
      <xdr:spPr>
        <a:xfrm>
          <a:off x="3937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55389</xdr:rowOff>
    </xdr:from>
    <xdr:ext cx="736600" cy="259045"/>
    <xdr:sp macro="" textlink="">
      <xdr:nvSpPr>
        <xdr:cNvPr id="86" name="テキスト ボックス 85"/>
        <xdr:cNvSpPr txBox="1"/>
      </xdr:nvSpPr>
      <xdr:spPr>
        <a:xfrm>
          <a:off x="3606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39624</xdr:rowOff>
    </xdr:from>
    <xdr:to>
      <xdr:col>15</xdr:col>
      <xdr:colOff>149225</xdr:colOff>
      <xdr:row>36</xdr:row>
      <xdr:rowOff>141224</xdr:rowOff>
    </xdr:to>
    <xdr:sp macro="" textlink="">
      <xdr:nvSpPr>
        <xdr:cNvPr id="87" name="楕円 86"/>
        <xdr:cNvSpPr/>
      </xdr:nvSpPr>
      <xdr:spPr>
        <a:xfrm>
          <a:off x="3048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151401</xdr:rowOff>
    </xdr:from>
    <xdr:ext cx="762000" cy="259045"/>
    <xdr:sp macro="" textlink="">
      <xdr:nvSpPr>
        <xdr:cNvPr id="88" name="テキスト ボックス 87"/>
        <xdr:cNvSpPr txBox="1"/>
      </xdr:nvSpPr>
      <xdr:spPr>
        <a:xfrm>
          <a:off x="2717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xdr:rowOff>
    </xdr:from>
    <xdr:to>
      <xdr:col>11</xdr:col>
      <xdr:colOff>60325</xdr:colOff>
      <xdr:row>36</xdr:row>
      <xdr:rowOff>113792</xdr:rowOff>
    </xdr:to>
    <xdr:sp macro="" textlink="">
      <xdr:nvSpPr>
        <xdr:cNvPr id="89" name="楕円 88"/>
        <xdr:cNvSpPr/>
      </xdr:nvSpPr>
      <xdr:spPr>
        <a:xfrm>
          <a:off x="2159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123969</xdr:rowOff>
    </xdr:from>
    <xdr:ext cx="762000" cy="259045"/>
    <xdr:sp macro="" textlink="">
      <xdr:nvSpPr>
        <xdr:cNvPr id="90" name="テキスト ボックス 89"/>
        <xdr:cNvSpPr txBox="1"/>
      </xdr:nvSpPr>
      <xdr:spPr>
        <a:xfrm>
          <a:off x="1828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1" name="楕円 90"/>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92" name="テキスト ボックス 91"/>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会計年度任用職員制度が導入したことで、これまで物件費扱いであった賃金が人件費である報酬に変わったため、令和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年度に大幅に減少した。令和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年度においても類似団体平均よりも低くなっているが、閉校校舎の管理経費や観光施設等の公共施設全般について、施設の老朽化等により修繕や管理経費が膨らんでいる状況にある。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施設管理への指定管理者制度の導入により経費削減を図っているが、今後も歳出全般の抑制に努めていく。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22</xdr:row>
      <xdr:rowOff>5080</xdr:rowOff>
    </xdr:to>
    <xdr:cxnSp macro="">
      <xdr:nvCxnSpPr>
        <xdr:cNvPr id="120" name="直線コネクタ 119"/>
        <xdr:cNvCxnSpPr/>
      </xdr:nvCxnSpPr>
      <xdr:spPr>
        <a:xfrm flipV="1">
          <a:off x="16510000" y="23444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148607</xdr:rowOff>
    </xdr:from>
    <xdr:ext cx="762000" cy="259045"/>
    <xdr:sp macro="" textlink="">
      <xdr:nvSpPr>
        <xdr:cNvPr id="121" name="物件費最小値テキスト"/>
        <xdr:cNvSpPr txBox="1"/>
      </xdr:nvSpPr>
      <xdr:spPr>
        <a:xfrm>
          <a:off x="16598900" y="374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xdr:rowOff>
    </xdr:from>
    <xdr:to>
      <xdr:col>82</xdr:col>
      <xdr:colOff>196850</xdr:colOff>
      <xdr:row>22</xdr:row>
      <xdr:rowOff>5080</xdr:rowOff>
    </xdr:to>
    <xdr:cxnSp macro="">
      <xdr:nvCxnSpPr>
        <xdr:cNvPr id="122" name="直線コネクタ 121"/>
        <xdr:cNvCxnSpPr/>
      </xdr:nvCxnSpPr>
      <xdr:spPr>
        <a:xfrm>
          <a:off x="16421100" y="377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3"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4" name="直線コネクタ 123"/>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15</xdr:row>
      <xdr:rowOff>85090</xdr:rowOff>
    </xdr:to>
    <xdr:cxnSp macro="">
      <xdr:nvCxnSpPr>
        <xdr:cNvPr id="125" name="直線コネクタ 124"/>
        <xdr:cNvCxnSpPr/>
      </xdr:nvCxnSpPr>
      <xdr:spPr>
        <a:xfrm>
          <a:off x="15671800" y="26035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63517</xdr:rowOff>
    </xdr:from>
    <xdr:ext cx="762000" cy="259045"/>
    <xdr:sp macro="" textlink="">
      <xdr:nvSpPr>
        <xdr:cNvPr id="126" name="物件費平均値テキスト"/>
        <xdr:cNvSpPr txBox="1"/>
      </xdr:nvSpPr>
      <xdr:spPr>
        <a:xfrm>
          <a:off x="16598900" y="2806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27" name="フローチャート: 判断 126"/>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15</xdr:row>
      <xdr:rowOff>46990</xdr:rowOff>
    </xdr:to>
    <xdr:cxnSp macro="">
      <xdr:nvCxnSpPr>
        <xdr:cNvPr id="128" name="直線コネクタ 127"/>
        <xdr:cNvCxnSpPr/>
      </xdr:nvCxnSpPr>
      <xdr:spPr>
        <a:xfrm flipV="1">
          <a:off x="14782800" y="2603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29" name="フローチャート: 判断 128"/>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109237</xdr:rowOff>
    </xdr:from>
    <xdr:ext cx="736600" cy="259045"/>
    <xdr:sp macro="" textlink="">
      <xdr:nvSpPr>
        <xdr:cNvPr id="130" name="テキスト ボックス 129"/>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46990</xdr:rowOff>
    </xdr:from>
    <xdr:to>
      <xdr:col>73</xdr:col>
      <xdr:colOff>180975</xdr:colOff>
      <xdr:row>16</xdr:row>
      <xdr:rowOff>12700</xdr:rowOff>
    </xdr:to>
    <xdr:cxnSp macro="">
      <xdr:nvCxnSpPr>
        <xdr:cNvPr id="131" name="直線コネクタ 130"/>
        <xdr:cNvCxnSpPr/>
      </xdr:nvCxnSpPr>
      <xdr:spPr>
        <a:xfrm flipV="1">
          <a:off x="13893800" y="26187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132097</xdr:rowOff>
    </xdr:from>
    <xdr:ext cx="762000" cy="259045"/>
    <xdr:sp macro="" textlink="">
      <xdr:nvSpPr>
        <xdr:cNvPr id="133" name="テキスト ボックス 132"/>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161290</xdr:rowOff>
    </xdr:from>
    <xdr:to>
      <xdr:col>69</xdr:col>
      <xdr:colOff>92075</xdr:colOff>
      <xdr:row>16</xdr:row>
      <xdr:rowOff>12700</xdr:rowOff>
    </xdr:to>
    <xdr:cxnSp macro="">
      <xdr:nvCxnSpPr>
        <xdr:cNvPr id="134" name="直線コネクタ 133"/>
        <xdr:cNvCxnSpPr/>
      </xdr:nvCxnSpPr>
      <xdr:spPr>
        <a:xfrm>
          <a:off x="13004800" y="2733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5" name="フローチャート: 判断 134"/>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36" name="テキスト ボックス 135"/>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38" name="テキスト ボックス 137"/>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34290</xdr:rowOff>
    </xdr:from>
    <xdr:to>
      <xdr:col>82</xdr:col>
      <xdr:colOff>158750</xdr:colOff>
      <xdr:row>15</xdr:row>
      <xdr:rowOff>135890</xdr:rowOff>
    </xdr:to>
    <xdr:sp macro="" textlink="">
      <xdr:nvSpPr>
        <xdr:cNvPr id="144" name="楕円 143"/>
        <xdr:cNvSpPr/>
      </xdr:nvSpPr>
      <xdr:spPr>
        <a:xfrm>
          <a:off x="164592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50817</xdr:rowOff>
    </xdr:from>
    <xdr:ext cx="762000" cy="259045"/>
    <xdr:sp macro="" textlink="">
      <xdr:nvSpPr>
        <xdr:cNvPr id="145" name="物件費該当値テキスト"/>
        <xdr:cNvSpPr txBox="1"/>
      </xdr:nvSpPr>
      <xdr:spPr>
        <a:xfrm>
          <a:off x="165989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46" name="楕円 145"/>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47" name="テキスト ボックス 146"/>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167640</xdr:rowOff>
    </xdr:from>
    <xdr:to>
      <xdr:col>74</xdr:col>
      <xdr:colOff>31750</xdr:colOff>
      <xdr:row>15</xdr:row>
      <xdr:rowOff>97790</xdr:rowOff>
    </xdr:to>
    <xdr:sp macro="" textlink="">
      <xdr:nvSpPr>
        <xdr:cNvPr id="148" name="楕円 147"/>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107967</xdr:rowOff>
    </xdr:from>
    <xdr:ext cx="762000" cy="259045"/>
    <xdr:sp macro="" textlink="">
      <xdr:nvSpPr>
        <xdr:cNvPr id="149" name="テキスト ボックス 148"/>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0" name="楕円 149"/>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1" name="テキスト ボックス 150"/>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52" name="楕円 151"/>
        <xdr:cNvSpPr/>
      </xdr:nvSpPr>
      <xdr:spPr>
        <a:xfrm>
          <a:off x="12954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50817</xdr:rowOff>
    </xdr:from>
    <xdr:ext cx="762000" cy="259045"/>
    <xdr:sp macro="" textlink="">
      <xdr:nvSpPr>
        <xdr:cNvPr id="153" name="テキスト ボックス 152"/>
        <xdr:cNvSpPr txBox="1"/>
      </xdr:nvSpPr>
      <xdr:spPr>
        <a:xfrm>
          <a:off x="12623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児童手当や町独自の子育て支援策等を推進している一方で、少子化等により支給金額が減少していることなどから前年度から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％となり、類似団体を下回</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年以降は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下回ることとなったが、今後とも町独自の手厚い支援の体制は継続しながらも、より適正で効率的な事業の執行を図っていく。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146050</xdr:rowOff>
    </xdr:to>
    <xdr:cxnSp macro="">
      <xdr:nvCxnSpPr>
        <xdr:cNvPr id="180" name="直線コネクタ 179"/>
        <xdr:cNvCxnSpPr/>
      </xdr:nvCxnSpPr>
      <xdr:spPr>
        <a:xfrm flipV="1">
          <a:off x="4826000" y="9309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1"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2" name="直線コネクタ 181"/>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3"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4" name="直線コネクタ 183"/>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69850</xdr:rowOff>
    </xdr:from>
    <xdr:to>
      <xdr:col>24</xdr:col>
      <xdr:colOff>25400</xdr:colOff>
      <xdr:row>56</xdr:row>
      <xdr:rowOff>127000</xdr:rowOff>
    </xdr:to>
    <xdr:cxnSp macro="">
      <xdr:nvCxnSpPr>
        <xdr:cNvPr id="185" name="直線コネクタ 184"/>
        <xdr:cNvCxnSpPr/>
      </xdr:nvCxnSpPr>
      <xdr:spPr>
        <a:xfrm flipV="1">
          <a:off x="3987800" y="96710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124477</xdr:rowOff>
    </xdr:from>
    <xdr:ext cx="762000" cy="259045"/>
    <xdr:sp macro="" textlink="">
      <xdr:nvSpPr>
        <xdr:cNvPr id="186" name="扶助費平均値テキスト"/>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87" name="フローチャート: 判断 186"/>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56</xdr:row>
      <xdr:rowOff>165100</xdr:rowOff>
    </xdr:to>
    <xdr:cxnSp macro="">
      <xdr:nvCxnSpPr>
        <xdr:cNvPr id="188" name="直線コネクタ 187"/>
        <xdr:cNvCxnSpPr/>
      </xdr:nvCxnSpPr>
      <xdr:spPr>
        <a:xfrm flipV="1">
          <a:off x="3098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58</xdr:row>
      <xdr:rowOff>50800</xdr:rowOff>
    </xdr:to>
    <xdr:cxnSp macro="">
      <xdr:nvCxnSpPr>
        <xdr:cNvPr id="191" name="直線コネクタ 190"/>
        <xdr:cNvCxnSpPr/>
      </xdr:nvCxnSpPr>
      <xdr:spPr>
        <a:xfrm flipV="1">
          <a:off x="2209800" y="9766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2" name="フローチャート: 判断 191"/>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3" name="テキスト ボックス 192"/>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50800</xdr:rowOff>
    </xdr:from>
    <xdr:to>
      <xdr:col>11</xdr:col>
      <xdr:colOff>9525</xdr:colOff>
      <xdr:row>58</xdr:row>
      <xdr:rowOff>50800</xdr:rowOff>
    </xdr:to>
    <xdr:cxnSp macro="">
      <xdr:nvCxnSpPr>
        <xdr:cNvPr id="194" name="直線コネクタ 193"/>
        <xdr:cNvCxnSpPr/>
      </xdr:nvCxnSpPr>
      <xdr:spPr>
        <a:xfrm>
          <a:off x="1320800" y="999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5" name="フローチャート: 判断 194"/>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196" name="テキスト ボックス 195"/>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198" name="テキスト ボックス 197"/>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204" name="楕円 203"/>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35577</xdr:rowOff>
    </xdr:from>
    <xdr:ext cx="762000" cy="259045"/>
    <xdr:sp macro="" textlink="">
      <xdr:nvSpPr>
        <xdr:cNvPr id="205" name="扶助費該当値テキスト"/>
        <xdr:cNvSpPr txBox="1"/>
      </xdr:nvSpPr>
      <xdr:spPr>
        <a:xfrm>
          <a:off x="49149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6" name="楕円 205"/>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207" name="テキスト ボックス 206"/>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08" name="楕円 207"/>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209" name="テキスト ボックス 208"/>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0</xdr:rowOff>
    </xdr:from>
    <xdr:to>
      <xdr:col>11</xdr:col>
      <xdr:colOff>60325</xdr:colOff>
      <xdr:row>58</xdr:row>
      <xdr:rowOff>101600</xdr:rowOff>
    </xdr:to>
    <xdr:sp macro="" textlink="">
      <xdr:nvSpPr>
        <xdr:cNvPr id="210" name="楕円 209"/>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211" name="テキスト ボックス 210"/>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212" name="楕円 211"/>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86377</xdr:rowOff>
    </xdr:from>
    <xdr:ext cx="762000" cy="259045"/>
    <xdr:sp macro="" textlink="">
      <xdr:nvSpPr>
        <xdr:cNvPr id="213" name="テキスト ボックス 212"/>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後期高齢者医療特別会計等での繰り出しについては、給付費の増加により抑制が困難となってきている。下水道事業特別会計では、管渠建設事業等により繰出金額は増加傾向であったが、資本費平準化債の活用等により抑制を図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年度は、前年度に比較して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ポイントとなり、類似団体内平均値を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上回ることとなった。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今後も特別会計に対する繰出金については、事業内容の見直しや事業量の精査等により、繰出額の抑制を図っていく。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73660</xdr:rowOff>
    </xdr:from>
    <xdr:to>
      <xdr:col>82</xdr:col>
      <xdr:colOff>107950</xdr:colOff>
      <xdr:row>60</xdr:row>
      <xdr:rowOff>50800</xdr:rowOff>
    </xdr:to>
    <xdr:cxnSp macro="">
      <xdr:nvCxnSpPr>
        <xdr:cNvPr id="241" name="直線コネクタ 240"/>
        <xdr:cNvCxnSpPr/>
      </xdr:nvCxnSpPr>
      <xdr:spPr>
        <a:xfrm flipV="1">
          <a:off x="16510000" y="89890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42" name="その他最小値テキスト"/>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43" name="直線コネクタ 242"/>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160037</xdr:rowOff>
    </xdr:from>
    <xdr:ext cx="762000" cy="259045"/>
    <xdr:sp macro="" textlink="">
      <xdr:nvSpPr>
        <xdr:cNvPr id="244" name="その他最大値テキスト"/>
        <xdr:cNvSpPr txBox="1"/>
      </xdr:nvSpPr>
      <xdr:spPr>
        <a:xfrm>
          <a:off x="16598900" y="873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73660</xdr:rowOff>
    </xdr:from>
    <xdr:to>
      <xdr:col>82</xdr:col>
      <xdr:colOff>196850</xdr:colOff>
      <xdr:row>52</xdr:row>
      <xdr:rowOff>73660</xdr:rowOff>
    </xdr:to>
    <xdr:cxnSp macro="">
      <xdr:nvCxnSpPr>
        <xdr:cNvPr id="245" name="直線コネクタ 244"/>
        <xdr:cNvCxnSpPr/>
      </xdr:nvCxnSpPr>
      <xdr:spPr>
        <a:xfrm>
          <a:off x="16421100" y="898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134620</xdr:rowOff>
    </xdr:to>
    <xdr:cxnSp macro="">
      <xdr:nvCxnSpPr>
        <xdr:cNvPr id="246" name="直線コネクタ 245"/>
        <xdr:cNvCxnSpPr/>
      </xdr:nvCxnSpPr>
      <xdr:spPr>
        <a:xfrm>
          <a:off x="15671800" y="96139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47"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8" name="フローチャート: 判断 247"/>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142240</xdr:rowOff>
    </xdr:to>
    <xdr:cxnSp macro="">
      <xdr:nvCxnSpPr>
        <xdr:cNvPr id="249" name="直線コネクタ 248"/>
        <xdr:cNvCxnSpPr/>
      </xdr:nvCxnSpPr>
      <xdr:spPr>
        <a:xfrm flipV="1">
          <a:off x="14782800" y="96139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0" name="フローチャート: 判断 249"/>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1" name="テキスト ボックス 250"/>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96520</xdr:rowOff>
    </xdr:from>
    <xdr:to>
      <xdr:col>73</xdr:col>
      <xdr:colOff>180975</xdr:colOff>
      <xdr:row>56</xdr:row>
      <xdr:rowOff>142240</xdr:rowOff>
    </xdr:to>
    <xdr:cxnSp macro="">
      <xdr:nvCxnSpPr>
        <xdr:cNvPr id="252" name="直線コネクタ 251"/>
        <xdr:cNvCxnSpPr/>
      </xdr:nvCxnSpPr>
      <xdr:spPr>
        <a:xfrm>
          <a:off x="13893800" y="9697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3" name="フローチャート: 判断 252"/>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4" name="テキスト ボックス 253"/>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96520</xdr:rowOff>
    </xdr:from>
    <xdr:to>
      <xdr:col>69</xdr:col>
      <xdr:colOff>92075</xdr:colOff>
      <xdr:row>57</xdr:row>
      <xdr:rowOff>54610</xdr:rowOff>
    </xdr:to>
    <xdr:cxnSp macro="">
      <xdr:nvCxnSpPr>
        <xdr:cNvPr id="255" name="直線コネクタ 254"/>
        <xdr:cNvCxnSpPr/>
      </xdr:nvCxnSpPr>
      <xdr:spPr>
        <a:xfrm flipV="1">
          <a:off x="13004800" y="96977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6" name="フローチャート: 判断 255"/>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7" name="テキスト ボックス 256"/>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9" name="テキスト ボックス 258"/>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83820</xdr:rowOff>
    </xdr:from>
    <xdr:to>
      <xdr:col>82</xdr:col>
      <xdr:colOff>158750</xdr:colOff>
      <xdr:row>57</xdr:row>
      <xdr:rowOff>13970</xdr:rowOff>
    </xdr:to>
    <xdr:sp macro="" textlink="">
      <xdr:nvSpPr>
        <xdr:cNvPr id="265" name="楕円 264"/>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55897</xdr:rowOff>
    </xdr:from>
    <xdr:ext cx="762000" cy="259045"/>
    <xdr:sp macro="" textlink="">
      <xdr:nvSpPr>
        <xdr:cNvPr id="266" name="その他該当値テキスト"/>
        <xdr:cNvSpPr txBox="1"/>
      </xdr:nvSpPr>
      <xdr:spPr>
        <a:xfrm>
          <a:off x="165989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67" name="楕円 266"/>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68" name="テキスト ボックス 267"/>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91440</xdr:rowOff>
    </xdr:from>
    <xdr:to>
      <xdr:col>74</xdr:col>
      <xdr:colOff>31750</xdr:colOff>
      <xdr:row>57</xdr:row>
      <xdr:rowOff>21590</xdr:rowOff>
    </xdr:to>
    <xdr:sp macro="" textlink="">
      <xdr:nvSpPr>
        <xdr:cNvPr id="269" name="楕円 268"/>
        <xdr:cNvSpPr/>
      </xdr:nvSpPr>
      <xdr:spPr>
        <a:xfrm>
          <a:off x="14732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31767</xdr:rowOff>
    </xdr:from>
    <xdr:ext cx="762000" cy="259045"/>
    <xdr:sp macro="" textlink="">
      <xdr:nvSpPr>
        <xdr:cNvPr id="270" name="テキスト ボックス 269"/>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45720</xdr:rowOff>
    </xdr:from>
    <xdr:to>
      <xdr:col>69</xdr:col>
      <xdr:colOff>142875</xdr:colOff>
      <xdr:row>56</xdr:row>
      <xdr:rowOff>147320</xdr:rowOff>
    </xdr:to>
    <xdr:sp macro="" textlink="">
      <xdr:nvSpPr>
        <xdr:cNvPr id="271" name="楕円 270"/>
        <xdr:cNvSpPr/>
      </xdr:nvSpPr>
      <xdr:spPr>
        <a:xfrm>
          <a:off x="13843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157497</xdr:rowOff>
    </xdr:from>
    <xdr:ext cx="762000" cy="259045"/>
    <xdr:sp macro="" textlink="">
      <xdr:nvSpPr>
        <xdr:cNvPr id="272" name="テキスト ボックス 271"/>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73" name="楕円 272"/>
        <xdr:cNvSpPr/>
      </xdr:nvSpPr>
      <xdr:spPr>
        <a:xfrm>
          <a:off x="12954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90187</xdr:rowOff>
    </xdr:from>
    <xdr:ext cx="762000" cy="259045"/>
    <xdr:sp macro="" textlink="">
      <xdr:nvSpPr>
        <xdr:cNvPr id="274" name="テキスト ボックス 273"/>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一般的な補助金等に加えて、各企業会計等への負担金による影響が大きくなっており、類似団体と比較して上回る結果となっている。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前年度からは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、今後とも規模に見合った歳出抑制、自主財源の確保に努めていく。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17272</xdr:rowOff>
    </xdr:to>
    <xdr:cxnSp macro="">
      <xdr:nvCxnSpPr>
        <xdr:cNvPr id="299" name="直線コネクタ 298"/>
        <xdr:cNvCxnSpPr/>
      </xdr:nvCxnSpPr>
      <xdr:spPr>
        <a:xfrm flipV="1">
          <a:off x="16510000" y="5855716"/>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0"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1" name="直線コネクタ 300"/>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2"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3" name="直線コネクタ 302"/>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165862</xdr:rowOff>
    </xdr:from>
    <xdr:to>
      <xdr:col>82</xdr:col>
      <xdr:colOff>107950</xdr:colOff>
      <xdr:row>38</xdr:row>
      <xdr:rowOff>90424</xdr:rowOff>
    </xdr:to>
    <xdr:cxnSp macro="">
      <xdr:nvCxnSpPr>
        <xdr:cNvPr id="304" name="直線コネクタ 303"/>
        <xdr:cNvCxnSpPr/>
      </xdr:nvCxnSpPr>
      <xdr:spPr>
        <a:xfrm>
          <a:off x="15671800" y="6509512"/>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05" name="補助費等平均値テキスト"/>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06" name="フローチャート: 判断 305"/>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165862</xdr:rowOff>
    </xdr:from>
    <xdr:to>
      <xdr:col>78</xdr:col>
      <xdr:colOff>69850</xdr:colOff>
      <xdr:row>38</xdr:row>
      <xdr:rowOff>17272</xdr:rowOff>
    </xdr:to>
    <xdr:cxnSp macro="">
      <xdr:nvCxnSpPr>
        <xdr:cNvPr id="307" name="直線コネクタ 306"/>
        <xdr:cNvCxnSpPr/>
      </xdr:nvCxnSpPr>
      <xdr:spPr>
        <a:xfrm flipV="1">
          <a:off x="14782800" y="65095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149352</xdr:rowOff>
    </xdr:from>
    <xdr:to>
      <xdr:col>78</xdr:col>
      <xdr:colOff>120650</xdr:colOff>
      <xdr:row>37</xdr:row>
      <xdr:rowOff>79502</xdr:rowOff>
    </xdr:to>
    <xdr:sp macro="" textlink="">
      <xdr:nvSpPr>
        <xdr:cNvPr id="308" name="フローチャート: 判断 307"/>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89679</xdr:rowOff>
    </xdr:from>
    <xdr:ext cx="736600" cy="259045"/>
    <xdr:sp macro="" textlink="">
      <xdr:nvSpPr>
        <xdr:cNvPr id="309" name="テキスト ボックス 308"/>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17272</xdr:rowOff>
    </xdr:from>
    <xdr:to>
      <xdr:col>73</xdr:col>
      <xdr:colOff>180975</xdr:colOff>
      <xdr:row>38</xdr:row>
      <xdr:rowOff>67564</xdr:rowOff>
    </xdr:to>
    <xdr:cxnSp macro="">
      <xdr:nvCxnSpPr>
        <xdr:cNvPr id="310" name="直線コネクタ 309"/>
        <xdr:cNvCxnSpPr/>
      </xdr:nvCxnSpPr>
      <xdr:spPr>
        <a:xfrm flipV="1">
          <a:off x="13893800" y="653237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1" name="フローチャート: 判断 310"/>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98823</xdr:rowOff>
    </xdr:from>
    <xdr:ext cx="762000" cy="259045"/>
    <xdr:sp macro="" textlink="">
      <xdr:nvSpPr>
        <xdr:cNvPr id="312" name="テキスト ボックス 311"/>
        <xdr:cNvSpPr txBox="1"/>
      </xdr:nvSpPr>
      <xdr:spPr>
        <a:xfrm>
          <a:off x="14401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30988</xdr:rowOff>
    </xdr:from>
    <xdr:to>
      <xdr:col>69</xdr:col>
      <xdr:colOff>92075</xdr:colOff>
      <xdr:row>38</xdr:row>
      <xdr:rowOff>67564</xdr:rowOff>
    </xdr:to>
    <xdr:cxnSp macro="">
      <xdr:nvCxnSpPr>
        <xdr:cNvPr id="313" name="直線コネクタ 312"/>
        <xdr:cNvCxnSpPr/>
      </xdr:nvCxnSpPr>
      <xdr:spPr>
        <a:xfrm>
          <a:off x="13004800" y="65460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4" name="フローチャート: 判断 313"/>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15" name="テキスト ボックス 314"/>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6" name="フローチャート: 判断 315"/>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7" name="テキスト ボックス 316"/>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39624</xdr:rowOff>
    </xdr:from>
    <xdr:to>
      <xdr:col>82</xdr:col>
      <xdr:colOff>158750</xdr:colOff>
      <xdr:row>38</xdr:row>
      <xdr:rowOff>141224</xdr:rowOff>
    </xdr:to>
    <xdr:sp macro="" textlink="">
      <xdr:nvSpPr>
        <xdr:cNvPr id="323" name="楕円 322"/>
        <xdr:cNvSpPr/>
      </xdr:nvSpPr>
      <xdr:spPr>
        <a:xfrm>
          <a:off x="164592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11701</xdr:rowOff>
    </xdr:from>
    <xdr:ext cx="762000" cy="259045"/>
    <xdr:sp macro="" textlink="">
      <xdr:nvSpPr>
        <xdr:cNvPr id="324" name="補助費等該当値テキスト"/>
        <xdr:cNvSpPr txBox="1"/>
      </xdr:nvSpPr>
      <xdr:spPr>
        <a:xfrm>
          <a:off x="165989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115062</xdr:rowOff>
    </xdr:from>
    <xdr:to>
      <xdr:col>78</xdr:col>
      <xdr:colOff>120650</xdr:colOff>
      <xdr:row>38</xdr:row>
      <xdr:rowOff>45212</xdr:rowOff>
    </xdr:to>
    <xdr:sp macro="" textlink="">
      <xdr:nvSpPr>
        <xdr:cNvPr id="325" name="楕円 324"/>
        <xdr:cNvSpPr/>
      </xdr:nvSpPr>
      <xdr:spPr>
        <a:xfrm>
          <a:off x="15621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29989</xdr:rowOff>
    </xdr:from>
    <xdr:ext cx="736600" cy="259045"/>
    <xdr:sp macro="" textlink="">
      <xdr:nvSpPr>
        <xdr:cNvPr id="326" name="テキスト ボックス 325"/>
        <xdr:cNvSpPr txBox="1"/>
      </xdr:nvSpPr>
      <xdr:spPr>
        <a:xfrm>
          <a:off x="15290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137922</xdr:rowOff>
    </xdr:from>
    <xdr:to>
      <xdr:col>74</xdr:col>
      <xdr:colOff>31750</xdr:colOff>
      <xdr:row>38</xdr:row>
      <xdr:rowOff>68072</xdr:rowOff>
    </xdr:to>
    <xdr:sp macro="" textlink="">
      <xdr:nvSpPr>
        <xdr:cNvPr id="327" name="楕円 326"/>
        <xdr:cNvSpPr/>
      </xdr:nvSpPr>
      <xdr:spPr>
        <a:xfrm>
          <a:off x="14732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52849</xdr:rowOff>
    </xdr:from>
    <xdr:ext cx="762000" cy="259045"/>
    <xdr:sp macro="" textlink="">
      <xdr:nvSpPr>
        <xdr:cNvPr id="328" name="テキスト ボックス 327"/>
        <xdr:cNvSpPr txBox="1"/>
      </xdr:nvSpPr>
      <xdr:spPr>
        <a:xfrm>
          <a:off x="14401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16764</xdr:rowOff>
    </xdr:from>
    <xdr:to>
      <xdr:col>69</xdr:col>
      <xdr:colOff>142875</xdr:colOff>
      <xdr:row>38</xdr:row>
      <xdr:rowOff>118364</xdr:rowOff>
    </xdr:to>
    <xdr:sp macro="" textlink="">
      <xdr:nvSpPr>
        <xdr:cNvPr id="329" name="楕円 328"/>
        <xdr:cNvSpPr/>
      </xdr:nvSpPr>
      <xdr:spPr>
        <a:xfrm>
          <a:off x="13843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103141</xdr:rowOff>
    </xdr:from>
    <xdr:ext cx="762000" cy="259045"/>
    <xdr:sp macro="" textlink="">
      <xdr:nvSpPr>
        <xdr:cNvPr id="330" name="テキスト ボックス 329"/>
        <xdr:cNvSpPr txBox="1"/>
      </xdr:nvSpPr>
      <xdr:spPr>
        <a:xfrm>
          <a:off x="13512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151638</xdr:rowOff>
    </xdr:from>
    <xdr:to>
      <xdr:col>65</xdr:col>
      <xdr:colOff>53975</xdr:colOff>
      <xdr:row>38</xdr:row>
      <xdr:rowOff>81788</xdr:rowOff>
    </xdr:to>
    <xdr:sp macro="" textlink="">
      <xdr:nvSpPr>
        <xdr:cNvPr id="331" name="楕円 330"/>
        <xdr:cNvSpPr/>
      </xdr:nvSpPr>
      <xdr:spPr>
        <a:xfrm>
          <a:off x="12954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66565</xdr:rowOff>
    </xdr:from>
    <xdr:ext cx="762000" cy="259045"/>
    <xdr:sp macro="" textlink="">
      <xdr:nvSpPr>
        <xdr:cNvPr id="332" name="テキスト ボックス 331"/>
        <xdr:cNvSpPr txBox="1"/>
      </xdr:nvSpPr>
      <xdr:spPr>
        <a:xfrm>
          <a:off x="12623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年度以降に実施してきた、小国小学校本体工事等の大規模事業に加え、道路整備事業等の元金償還が開始となったことに伴い、類似団体内平均値を大きく上回る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公債費については今後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横ばいとなることが見込まれることから、自主財源の確保や財源措置のある有利な地方債制度の活用を図るとともに、引き続き歳出全般の抑制に努めていく。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35561</xdr:rowOff>
    </xdr:to>
    <xdr:cxnSp macro="">
      <xdr:nvCxnSpPr>
        <xdr:cNvPr id="359" name="直線コネクタ 358"/>
        <xdr:cNvCxnSpPr/>
      </xdr:nvCxnSpPr>
      <xdr:spPr>
        <a:xfrm flipV="1">
          <a:off x="4826000" y="12517120"/>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0"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1" name="直線コネクタ 360"/>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2"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3" name="直線コネクタ 362"/>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35561</xdr:rowOff>
    </xdr:from>
    <xdr:to>
      <xdr:col>24</xdr:col>
      <xdr:colOff>25400</xdr:colOff>
      <xdr:row>77</xdr:row>
      <xdr:rowOff>100330</xdr:rowOff>
    </xdr:to>
    <xdr:cxnSp macro="">
      <xdr:nvCxnSpPr>
        <xdr:cNvPr id="364" name="直線コネクタ 363"/>
        <xdr:cNvCxnSpPr/>
      </xdr:nvCxnSpPr>
      <xdr:spPr>
        <a:xfrm>
          <a:off x="3987800" y="13237211"/>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58437</xdr:rowOff>
    </xdr:from>
    <xdr:ext cx="762000" cy="259045"/>
    <xdr:sp macro="" textlink="">
      <xdr:nvSpPr>
        <xdr:cNvPr id="365" name="公債費平均値テキスト"/>
        <xdr:cNvSpPr txBox="1"/>
      </xdr:nvSpPr>
      <xdr:spPr>
        <a:xfrm>
          <a:off x="4914900" y="12917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66" name="フローチャート: 判断 365"/>
        <xdr:cNvSpPr/>
      </xdr:nvSpPr>
      <xdr:spPr>
        <a:xfrm>
          <a:off x="4775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35561</xdr:rowOff>
    </xdr:from>
    <xdr:to>
      <xdr:col>19</xdr:col>
      <xdr:colOff>187325</xdr:colOff>
      <xdr:row>77</xdr:row>
      <xdr:rowOff>92711</xdr:rowOff>
    </xdr:to>
    <xdr:cxnSp macro="">
      <xdr:nvCxnSpPr>
        <xdr:cNvPr id="367" name="直線コネクタ 366"/>
        <xdr:cNvCxnSpPr/>
      </xdr:nvCxnSpPr>
      <xdr:spPr>
        <a:xfrm flipV="1">
          <a:off x="3098800" y="1323721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3811</xdr:rowOff>
    </xdr:from>
    <xdr:to>
      <xdr:col>20</xdr:col>
      <xdr:colOff>38100</xdr:colOff>
      <xdr:row>76</xdr:row>
      <xdr:rowOff>105411</xdr:rowOff>
    </xdr:to>
    <xdr:sp macro="" textlink="">
      <xdr:nvSpPr>
        <xdr:cNvPr id="368" name="フローチャート: 判断 367"/>
        <xdr:cNvSpPr/>
      </xdr:nvSpPr>
      <xdr:spPr>
        <a:xfrm>
          <a:off x="3937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115587</xdr:rowOff>
    </xdr:from>
    <xdr:ext cx="736600" cy="259045"/>
    <xdr:sp macro="" textlink="">
      <xdr:nvSpPr>
        <xdr:cNvPr id="369" name="テキスト ボックス 368"/>
        <xdr:cNvSpPr txBox="1"/>
      </xdr:nvSpPr>
      <xdr:spPr>
        <a:xfrm>
          <a:off x="3606800" y="1280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92711</xdr:rowOff>
    </xdr:from>
    <xdr:to>
      <xdr:col>15</xdr:col>
      <xdr:colOff>98425</xdr:colOff>
      <xdr:row>77</xdr:row>
      <xdr:rowOff>111761</xdr:rowOff>
    </xdr:to>
    <xdr:cxnSp macro="">
      <xdr:nvCxnSpPr>
        <xdr:cNvPr id="370" name="直線コネクタ 369"/>
        <xdr:cNvCxnSpPr/>
      </xdr:nvCxnSpPr>
      <xdr:spPr>
        <a:xfrm flipV="1">
          <a:off x="2209800" y="132943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41911</xdr:rowOff>
    </xdr:from>
    <xdr:to>
      <xdr:col>15</xdr:col>
      <xdr:colOff>149225</xdr:colOff>
      <xdr:row>76</xdr:row>
      <xdr:rowOff>143511</xdr:rowOff>
    </xdr:to>
    <xdr:sp macro="" textlink="">
      <xdr:nvSpPr>
        <xdr:cNvPr id="371" name="フローチャート: 判断 370"/>
        <xdr:cNvSpPr/>
      </xdr:nvSpPr>
      <xdr:spPr>
        <a:xfrm>
          <a:off x="3048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153687</xdr:rowOff>
    </xdr:from>
    <xdr:ext cx="762000" cy="259045"/>
    <xdr:sp macro="" textlink="">
      <xdr:nvSpPr>
        <xdr:cNvPr id="372" name="テキスト ボックス 371"/>
        <xdr:cNvSpPr txBox="1"/>
      </xdr:nvSpPr>
      <xdr:spPr>
        <a:xfrm>
          <a:off x="2717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77</xdr:row>
      <xdr:rowOff>111761</xdr:rowOff>
    </xdr:to>
    <xdr:cxnSp macro="">
      <xdr:nvCxnSpPr>
        <xdr:cNvPr id="373" name="直線コネクタ 372"/>
        <xdr:cNvCxnSpPr/>
      </xdr:nvCxnSpPr>
      <xdr:spPr>
        <a:xfrm>
          <a:off x="1320800" y="132943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57150</xdr:rowOff>
    </xdr:from>
    <xdr:to>
      <xdr:col>11</xdr:col>
      <xdr:colOff>60325</xdr:colOff>
      <xdr:row>76</xdr:row>
      <xdr:rowOff>158750</xdr:rowOff>
    </xdr:to>
    <xdr:sp macro="" textlink="">
      <xdr:nvSpPr>
        <xdr:cNvPr id="374" name="フローチャート: 判断 373"/>
        <xdr:cNvSpPr/>
      </xdr:nvSpPr>
      <xdr:spPr>
        <a:xfrm>
          <a:off x="2159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168927</xdr:rowOff>
    </xdr:from>
    <xdr:ext cx="762000" cy="259045"/>
    <xdr:sp macro="" textlink="">
      <xdr:nvSpPr>
        <xdr:cNvPr id="375" name="テキスト ボックス 374"/>
        <xdr:cNvSpPr txBox="1"/>
      </xdr:nvSpPr>
      <xdr:spPr>
        <a:xfrm>
          <a:off x="1828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76" name="フローチャート: 判断 375"/>
        <xdr:cNvSpPr/>
      </xdr:nvSpPr>
      <xdr:spPr>
        <a:xfrm>
          <a:off x="1270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138447</xdr:rowOff>
    </xdr:from>
    <xdr:ext cx="762000" cy="259045"/>
    <xdr:sp macro="" textlink="">
      <xdr:nvSpPr>
        <xdr:cNvPr id="377" name="テキスト ボックス 376"/>
        <xdr:cNvSpPr txBox="1"/>
      </xdr:nvSpPr>
      <xdr:spPr>
        <a:xfrm>
          <a:off x="939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49530</xdr:rowOff>
    </xdr:from>
    <xdr:to>
      <xdr:col>24</xdr:col>
      <xdr:colOff>76200</xdr:colOff>
      <xdr:row>77</xdr:row>
      <xdr:rowOff>151130</xdr:rowOff>
    </xdr:to>
    <xdr:sp macro="" textlink="">
      <xdr:nvSpPr>
        <xdr:cNvPr id="383" name="楕円 382"/>
        <xdr:cNvSpPr/>
      </xdr:nvSpPr>
      <xdr:spPr>
        <a:xfrm>
          <a:off x="47752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21607</xdr:rowOff>
    </xdr:from>
    <xdr:ext cx="762000" cy="259045"/>
    <xdr:sp macro="" textlink="">
      <xdr:nvSpPr>
        <xdr:cNvPr id="384" name="公債費該当値テキスト"/>
        <xdr:cNvSpPr txBox="1"/>
      </xdr:nvSpPr>
      <xdr:spPr>
        <a:xfrm>
          <a:off x="49149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156211</xdr:rowOff>
    </xdr:from>
    <xdr:to>
      <xdr:col>20</xdr:col>
      <xdr:colOff>38100</xdr:colOff>
      <xdr:row>77</xdr:row>
      <xdr:rowOff>86361</xdr:rowOff>
    </xdr:to>
    <xdr:sp macro="" textlink="">
      <xdr:nvSpPr>
        <xdr:cNvPr id="385" name="楕円 384"/>
        <xdr:cNvSpPr/>
      </xdr:nvSpPr>
      <xdr:spPr>
        <a:xfrm>
          <a:off x="3937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71138</xdr:rowOff>
    </xdr:from>
    <xdr:ext cx="736600" cy="259045"/>
    <xdr:sp macro="" textlink="">
      <xdr:nvSpPr>
        <xdr:cNvPr id="386" name="テキスト ボックス 385"/>
        <xdr:cNvSpPr txBox="1"/>
      </xdr:nvSpPr>
      <xdr:spPr>
        <a:xfrm>
          <a:off x="3606800" y="13272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41911</xdr:rowOff>
    </xdr:from>
    <xdr:to>
      <xdr:col>15</xdr:col>
      <xdr:colOff>149225</xdr:colOff>
      <xdr:row>77</xdr:row>
      <xdr:rowOff>143511</xdr:rowOff>
    </xdr:to>
    <xdr:sp macro="" textlink="">
      <xdr:nvSpPr>
        <xdr:cNvPr id="387" name="楕円 386"/>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88" name="テキスト ボックス 387"/>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60961</xdr:rowOff>
    </xdr:from>
    <xdr:to>
      <xdr:col>11</xdr:col>
      <xdr:colOff>60325</xdr:colOff>
      <xdr:row>77</xdr:row>
      <xdr:rowOff>162561</xdr:rowOff>
    </xdr:to>
    <xdr:sp macro="" textlink="">
      <xdr:nvSpPr>
        <xdr:cNvPr id="389" name="楕円 388"/>
        <xdr:cNvSpPr/>
      </xdr:nvSpPr>
      <xdr:spPr>
        <a:xfrm>
          <a:off x="2159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147338</xdr:rowOff>
    </xdr:from>
    <xdr:ext cx="762000" cy="259045"/>
    <xdr:sp macro="" textlink="">
      <xdr:nvSpPr>
        <xdr:cNvPr id="390" name="テキスト ボックス 389"/>
        <xdr:cNvSpPr txBox="1"/>
      </xdr:nvSpPr>
      <xdr:spPr>
        <a:xfrm>
          <a:off x="18288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91" name="楕円 390"/>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92" name="テキスト ボックス 391"/>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公債費が増加傾向にあるため、全体的に歳出抑制を図っ</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ているが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次期総合センター建設に向けた設計業務などが始まり、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66.1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類似団体内平均値を下回っているものの、今後も歳出全般の抑制と自主財源の確保に努めていく。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165862</xdr:rowOff>
    </xdr:from>
    <xdr:to>
      <xdr:col>82</xdr:col>
      <xdr:colOff>107950</xdr:colOff>
      <xdr:row>81</xdr:row>
      <xdr:rowOff>154432</xdr:rowOff>
    </xdr:to>
    <xdr:cxnSp macro="">
      <xdr:nvCxnSpPr>
        <xdr:cNvPr id="418" name="直線コネクタ 417"/>
        <xdr:cNvCxnSpPr/>
      </xdr:nvCxnSpPr>
      <xdr:spPr>
        <a:xfrm flipV="1">
          <a:off x="16510000" y="1285316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126509</xdr:rowOff>
    </xdr:from>
    <xdr:ext cx="762000" cy="259045"/>
    <xdr:sp macro="" textlink="">
      <xdr:nvSpPr>
        <xdr:cNvPr id="419" name="公債費以外最小値テキスト"/>
        <xdr:cNvSpPr txBox="1"/>
      </xdr:nvSpPr>
      <xdr:spPr>
        <a:xfrm>
          <a:off x="16598900" y="1401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154432</xdr:rowOff>
    </xdr:from>
    <xdr:to>
      <xdr:col>82</xdr:col>
      <xdr:colOff>196850</xdr:colOff>
      <xdr:row>81</xdr:row>
      <xdr:rowOff>154432</xdr:rowOff>
    </xdr:to>
    <xdr:cxnSp macro="">
      <xdr:nvCxnSpPr>
        <xdr:cNvPr id="420" name="直線コネクタ 419"/>
        <xdr:cNvCxnSpPr/>
      </xdr:nvCxnSpPr>
      <xdr:spPr>
        <a:xfrm>
          <a:off x="16421100" y="140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80789</xdr:rowOff>
    </xdr:from>
    <xdr:ext cx="762000" cy="259045"/>
    <xdr:sp macro="" textlink="">
      <xdr:nvSpPr>
        <xdr:cNvPr id="421" name="公債費以外最大値テキスト"/>
        <xdr:cNvSpPr txBox="1"/>
      </xdr:nvSpPr>
      <xdr:spPr>
        <a:xfrm>
          <a:off x="16598900" y="1259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165862</xdr:rowOff>
    </xdr:from>
    <xdr:to>
      <xdr:col>82</xdr:col>
      <xdr:colOff>196850</xdr:colOff>
      <xdr:row>74</xdr:row>
      <xdr:rowOff>165862</xdr:rowOff>
    </xdr:to>
    <xdr:cxnSp macro="">
      <xdr:nvCxnSpPr>
        <xdr:cNvPr id="422" name="直線コネクタ 421"/>
        <xdr:cNvCxnSpPr/>
      </xdr:nvCxnSpPr>
      <xdr:spPr>
        <a:xfrm>
          <a:off x="16421100" y="1285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60706</xdr:rowOff>
    </xdr:from>
    <xdr:to>
      <xdr:col>82</xdr:col>
      <xdr:colOff>107950</xdr:colOff>
      <xdr:row>76</xdr:row>
      <xdr:rowOff>152146</xdr:rowOff>
    </xdr:to>
    <xdr:cxnSp macro="">
      <xdr:nvCxnSpPr>
        <xdr:cNvPr id="423" name="直線コネクタ 422"/>
        <xdr:cNvCxnSpPr/>
      </xdr:nvCxnSpPr>
      <xdr:spPr>
        <a:xfrm>
          <a:off x="15671800" y="1309090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162577</xdr:rowOff>
    </xdr:from>
    <xdr:ext cx="762000" cy="259045"/>
    <xdr:sp macro="" textlink="">
      <xdr:nvSpPr>
        <xdr:cNvPr id="424" name="公債費以外平均値テキスト"/>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25" name="フローチャート: 判断 424"/>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60706</xdr:rowOff>
    </xdr:from>
    <xdr:to>
      <xdr:col>78</xdr:col>
      <xdr:colOff>69850</xdr:colOff>
      <xdr:row>76</xdr:row>
      <xdr:rowOff>168148</xdr:rowOff>
    </xdr:to>
    <xdr:cxnSp macro="">
      <xdr:nvCxnSpPr>
        <xdr:cNvPr id="426" name="直線コネクタ 425"/>
        <xdr:cNvCxnSpPr/>
      </xdr:nvCxnSpPr>
      <xdr:spPr>
        <a:xfrm flipV="1">
          <a:off x="14782800" y="13090906"/>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131063</xdr:rowOff>
    </xdr:from>
    <xdr:to>
      <xdr:col>78</xdr:col>
      <xdr:colOff>120650</xdr:colOff>
      <xdr:row>77</xdr:row>
      <xdr:rowOff>61213</xdr:rowOff>
    </xdr:to>
    <xdr:sp macro="" textlink="">
      <xdr:nvSpPr>
        <xdr:cNvPr id="427" name="フローチャート: 判断 426"/>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45990</xdr:rowOff>
    </xdr:from>
    <xdr:ext cx="736600" cy="259045"/>
    <xdr:sp macro="" textlink="">
      <xdr:nvSpPr>
        <xdr:cNvPr id="428" name="テキスト ボックス 427"/>
        <xdr:cNvSpPr txBox="1"/>
      </xdr:nvSpPr>
      <xdr:spPr>
        <a:xfrm>
          <a:off x="15290800" y="1324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168148</xdr:rowOff>
    </xdr:from>
    <xdr:to>
      <xdr:col>73</xdr:col>
      <xdr:colOff>180975</xdr:colOff>
      <xdr:row>77</xdr:row>
      <xdr:rowOff>62992</xdr:rowOff>
    </xdr:to>
    <xdr:cxnSp macro="">
      <xdr:nvCxnSpPr>
        <xdr:cNvPr id="429" name="直線コネクタ 428"/>
        <xdr:cNvCxnSpPr/>
      </xdr:nvCxnSpPr>
      <xdr:spPr>
        <a:xfrm flipV="1">
          <a:off x="13893800" y="13198348"/>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0" name="フローチャート: 判断 429"/>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31" name="テキスト ボックス 430"/>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51563</xdr:rowOff>
    </xdr:from>
    <xdr:to>
      <xdr:col>69</xdr:col>
      <xdr:colOff>92075</xdr:colOff>
      <xdr:row>77</xdr:row>
      <xdr:rowOff>62992</xdr:rowOff>
    </xdr:to>
    <xdr:cxnSp macro="">
      <xdr:nvCxnSpPr>
        <xdr:cNvPr id="432" name="直線コネクタ 431"/>
        <xdr:cNvCxnSpPr/>
      </xdr:nvCxnSpPr>
      <xdr:spPr>
        <a:xfrm>
          <a:off x="13004800" y="13253213"/>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33" name="フローチャート: 判断 432"/>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155719</xdr:rowOff>
    </xdr:from>
    <xdr:ext cx="762000" cy="259045"/>
    <xdr:sp macro="" textlink="">
      <xdr:nvSpPr>
        <xdr:cNvPr id="434" name="テキスト ボックス 433"/>
        <xdr:cNvSpPr txBox="1"/>
      </xdr:nvSpPr>
      <xdr:spPr>
        <a:xfrm>
          <a:off x="13512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62485</xdr:rowOff>
    </xdr:from>
    <xdr:to>
      <xdr:col>65</xdr:col>
      <xdr:colOff>53975</xdr:colOff>
      <xdr:row>77</xdr:row>
      <xdr:rowOff>164085</xdr:rowOff>
    </xdr:to>
    <xdr:sp macro="" textlink="">
      <xdr:nvSpPr>
        <xdr:cNvPr id="435" name="フローチャート: 判断 434"/>
        <xdr:cNvSpPr/>
      </xdr:nvSpPr>
      <xdr:spPr>
        <a:xfrm>
          <a:off x="12954000" y="132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148862</xdr:rowOff>
    </xdr:from>
    <xdr:ext cx="762000" cy="259045"/>
    <xdr:sp macro="" textlink="">
      <xdr:nvSpPr>
        <xdr:cNvPr id="436" name="テキスト ボックス 435"/>
        <xdr:cNvSpPr txBox="1"/>
      </xdr:nvSpPr>
      <xdr:spPr>
        <a:xfrm>
          <a:off x="12623800" y="1335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101346</xdr:rowOff>
    </xdr:from>
    <xdr:to>
      <xdr:col>82</xdr:col>
      <xdr:colOff>158750</xdr:colOff>
      <xdr:row>77</xdr:row>
      <xdr:rowOff>31496</xdr:rowOff>
    </xdr:to>
    <xdr:sp macro="" textlink="">
      <xdr:nvSpPr>
        <xdr:cNvPr id="442" name="楕円 441"/>
        <xdr:cNvSpPr/>
      </xdr:nvSpPr>
      <xdr:spPr>
        <a:xfrm>
          <a:off x="16459200" y="1313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117873</xdr:rowOff>
    </xdr:from>
    <xdr:ext cx="762000" cy="259045"/>
    <xdr:sp macro="" textlink="">
      <xdr:nvSpPr>
        <xdr:cNvPr id="443" name="公債費以外該当値テキスト"/>
        <xdr:cNvSpPr txBox="1"/>
      </xdr:nvSpPr>
      <xdr:spPr>
        <a:xfrm>
          <a:off x="16598900" y="1297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9906</xdr:rowOff>
    </xdr:from>
    <xdr:to>
      <xdr:col>78</xdr:col>
      <xdr:colOff>120650</xdr:colOff>
      <xdr:row>76</xdr:row>
      <xdr:rowOff>111506</xdr:rowOff>
    </xdr:to>
    <xdr:sp macro="" textlink="">
      <xdr:nvSpPr>
        <xdr:cNvPr id="444" name="楕円 443"/>
        <xdr:cNvSpPr/>
      </xdr:nvSpPr>
      <xdr:spPr>
        <a:xfrm>
          <a:off x="15621000" y="1304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121683</xdr:rowOff>
    </xdr:from>
    <xdr:ext cx="736600" cy="259045"/>
    <xdr:sp macro="" textlink="">
      <xdr:nvSpPr>
        <xdr:cNvPr id="445" name="テキスト ボックス 444"/>
        <xdr:cNvSpPr txBox="1"/>
      </xdr:nvSpPr>
      <xdr:spPr>
        <a:xfrm>
          <a:off x="15290800" y="12808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117348</xdr:rowOff>
    </xdr:from>
    <xdr:to>
      <xdr:col>74</xdr:col>
      <xdr:colOff>31750</xdr:colOff>
      <xdr:row>77</xdr:row>
      <xdr:rowOff>47498</xdr:rowOff>
    </xdr:to>
    <xdr:sp macro="" textlink="">
      <xdr:nvSpPr>
        <xdr:cNvPr id="446" name="楕円 445"/>
        <xdr:cNvSpPr/>
      </xdr:nvSpPr>
      <xdr:spPr>
        <a:xfrm>
          <a:off x="14732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47" name="テキスト ボックス 446"/>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12192</xdr:rowOff>
    </xdr:from>
    <xdr:to>
      <xdr:col>69</xdr:col>
      <xdr:colOff>142875</xdr:colOff>
      <xdr:row>77</xdr:row>
      <xdr:rowOff>113792</xdr:rowOff>
    </xdr:to>
    <xdr:sp macro="" textlink="">
      <xdr:nvSpPr>
        <xdr:cNvPr id="448" name="楕円 447"/>
        <xdr:cNvSpPr/>
      </xdr:nvSpPr>
      <xdr:spPr>
        <a:xfrm>
          <a:off x="13843000" y="1321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123969</xdr:rowOff>
    </xdr:from>
    <xdr:ext cx="762000" cy="259045"/>
    <xdr:sp macro="" textlink="">
      <xdr:nvSpPr>
        <xdr:cNvPr id="449" name="テキスト ボックス 448"/>
        <xdr:cNvSpPr txBox="1"/>
      </xdr:nvSpPr>
      <xdr:spPr>
        <a:xfrm>
          <a:off x="13512800" y="1298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763</xdr:rowOff>
    </xdr:from>
    <xdr:to>
      <xdr:col>65</xdr:col>
      <xdr:colOff>53975</xdr:colOff>
      <xdr:row>77</xdr:row>
      <xdr:rowOff>102363</xdr:rowOff>
    </xdr:to>
    <xdr:sp macro="" textlink="">
      <xdr:nvSpPr>
        <xdr:cNvPr id="450" name="楕円 449"/>
        <xdr:cNvSpPr/>
      </xdr:nvSpPr>
      <xdr:spPr>
        <a:xfrm>
          <a:off x="12954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112540</xdr:rowOff>
    </xdr:from>
    <xdr:ext cx="762000" cy="259045"/>
    <xdr:sp macro="" textlink="">
      <xdr:nvSpPr>
        <xdr:cNvPr id="451" name="テキスト ボックス 450"/>
        <xdr:cNvSpPr txBox="1"/>
      </xdr:nvSpPr>
      <xdr:spPr>
        <a:xfrm>
          <a:off x="12623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山形県小国町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80597</xdr:rowOff>
    </xdr:from>
    <xdr:to>
      <xdr:col>29</xdr:col>
      <xdr:colOff>127000</xdr:colOff>
      <xdr:row>20</xdr:row>
      <xdr:rowOff>16370</xdr:rowOff>
    </xdr:to>
    <xdr:cxnSp macro="">
      <xdr:nvCxnSpPr>
        <xdr:cNvPr id="43" name="直線コネクタ 42"/>
        <xdr:cNvCxnSpPr/>
      </xdr:nvCxnSpPr>
      <xdr:spPr bwMode="auto">
        <a:xfrm flipV="1">
          <a:off x="5651500" y="2014172"/>
          <a:ext cx="0" cy="14788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159897</xdr:rowOff>
    </xdr:from>
    <xdr:ext cx="762000" cy="259045"/>
    <xdr:sp macro="" textlink="">
      <xdr:nvSpPr>
        <xdr:cNvPr id="44" name="人口1人当たり決算額の推移最小値テキスト130"/>
        <xdr:cNvSpPr txBox="1"/>
      </xdr:nvSpPr>
      <xdr:spPr>
        <a:xfrm>
          <a:off x="5740400" y="346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16370</xdr:rowOff>
    </xdr:from>
    <xdr:to>
      <xdr:col>30</xdr:col>
      <xdr:colOff>25400</xdr:colOff>
      <xdr:row>20</xdr:row>
      <xdr:rowOff>16370</xdr:rowOff>
    </xdr:to>
    <xdr:cxnSp macro="">
      <xdr:nvCxnSpPr>
        <xdr:cNvPr id="45" name="直線コネクタ 44"/>
        <xdr:cNvCxnSpPr/>
      </xdr:nvCxnSpPr>
      <xdr:spPr bwMode="auto">
        <a:xfrm>
          <a:off x="5562600" y="3492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166974</xdr:rowOff>
    </xdr:from>
    <xdr:ext cx="762000" cy="259045"/>
    <xdr:sp macro="" textlink="">
      <xdr:nvSpPr>
        <xdr:cNvPr id="46" name="人口1人当たり決算額の推移最大値テキスト130"/>
        <xdr:cNvSpPr txBox="1"/>
      </xdr:nvSpPr>
      <xdr:spPr>
        <a:xfrm>
          <a:off x="5740400" y="175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80597</xdr:rowOff>
    </xdr:from>
    <xdr:to>
      <xdr:col>30</xdr:col>
      <xdr:colOff>25400</xdr:colOff>
      <xdr:row>11</xdr:row>
      <xdr:rowOff>80597</xdr:rowOff>
    </xdr:to>
    <xdr:cxnSp macro="">
      <xdr:nvCxnSpPr>
        <xdr:cNvPr id="47" name="直線コネクタ 46"/>
        <xdr:cNvCxnSpPr/>
      </xdr:nvCxnSpPr>
      <xdr:spPr bwMode="auto">
        <a:xfrm>
          <a:off x="5562600" y="20141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6622</xdr:rowOff>
    </xdr:from>
    <xdr:to>
      <xdr:col>29</xdr:col>
      <xdr:colOff>127000</xdr:colOff>
      <xdr:row>16</xdr:row>
      <xdr:rowOff>24581</xdr:rowOff>
    </xdr:to>
    <xdr:cxnSp macro="">
      <xdr:nvCxnSpPr>
        <xdr:cNvPr id="48" name="直線コネクタ 47"/>
        <xdr:cNvCxnSpPr/>
      </xdr:nvCxnSpPr>
      <xdr:spPr bwMode="auto">
        <a:xfrm flipV="1">
          <a:off x="5003800" y="2797447"/>
          <a:ext cx="647700" cy="17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101553</xdr:rowOff>
    </xdr:from>
    <xdr:ext cx="762000" cy="259045"/>
    <xdr:sp macro="" textlink="">
      <xdr:nvSpPr>
        <xdr:cNvPr id="49" name="人口1人当たり決算額の推移平均値テキスト130"/>
        <xdr:cNvSpPr txBox="1"/>
      </xdr:nvSpPr>
      <xdr:spPr>
        <a:xfrm>
          <a:off x="5740400" y="2892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129476</xdr:rowOff>
    </xdr:from>
    <xdr:to>
      <xdr:col>29</xdr:col>
      <xdr:colOff>177800</xdr:colOff>
      <xdr:row>17</xdr:row>
      <xdr:rowOff>59626</xdr:rowOff>
    </xdr:to>
    <xdr:sp macro="" textlink="">
      <xdr:nvSpPr>
        <xdr:cNvPr id="50" name="フローチャート: 判断 49"/>
        <xdr:cNvSpPr/>
      </xdr:nvSpPr>
      <xdr:spPr bwMode="auto">
        <a:xfrm>
          <a:off x="5600700" y="2920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13809</xdr:rowOff>
    </xdr:from>
    <xdr:to>
      <xdr:col>26</xdr:col>
      <xdr:colOff>50800</xdr:colOff>
      <xdr:row>16</xdr:row>
      <xdr:rowOff>24581</xdr:rowOff>
    </xdr:to>
    <xdr:cxnSp macro="">
      <xdr:nvCxnSpPr>
        <xdr:cNvPr id="51" name="直線コネクタ 50"/>
        <xdr:cNvCxnSpPr/>
      </xdr:nvCxnSpPr>
      <xdr:spPr bwMode="auto">
        <a:xfrm>
          <a:off x="4305300" y="2804634"/>
          <a:ext cx="698500" cy="10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12003</xdr:rowOff>
    </xdr:from>
    <xdr:to>
      <xdr:col>26</xdr:col>
      <xdr:colOff>101600</xdr:colOff>
      <xdr:row>17</xdr:row>
      <xdr:rowOff>113603</xdr:rowOff>
    </xdr:to>
    <xdr:sp macro="" textlink="">
      <xdr:nvSpPr>
        <xdr:cNvPr id="52" name="フローチャート: 判断 51"/>
        <xdr:cNvSpPr/>
      </xdr:nvSpPr>
      <xdr:spPr bwMode="auto">
        <a:xfrm>
          <a:off x="49530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98380</xdr:rowOff>
    </xdr:from>
    <xdr:ext cx="736600" cy="259045"/>
    <xdr:sp macro="" textlink="">
      <xdr:nvSpPr>
        <xdr:cNvPr id="53" name="テキスト ボックス 52"/>
        <xdr:cNvSpPr txBox="1"/>
      </xdr:nvSpPr>
      <xdr:spPr>
        <a:xfrm>
          <a:off x="4622800" y="3060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13809</xdr:rowOff>
    </xdr:from>
    <xdr:to>
      <xdr:col>22</xdr:col>
      <xdr:colOff>114300</xdr:colOff>
      <xdr:row>16</xdr:row>
      <xdr:rowOff>167026</xdr:rowOff>
    </xdr:to>
    <xdr:cxnSp macro="">
      <xdr:nvCxnSpPr>
        <xdr:cNvPr id="54" name="直線コネクタ 53"/>
        <xdr:cNvCxnSpPr/>
      </xdr:nvCxnSpPr>
      <xdr:spPr bwMode="auto">
        <a:xfrm flipV="1">
          <a:off x="3606800" y="2804634"/>
          <a:ext cx="698500" cy="153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49621</xdr:rowOff>
    </xdr:from>
    <xdr:to>
      <xdr:col>22</xdr:col>
      <xdr:colOff>165100</xdr:colOff>
      <xdr:row>17</xdr:row>
      <xdr:rowOff>151221</xdr:rowOff>
    </xdr:to>
    <xdr:sp macro="" textlink="">
      <xdr:nvSpPr>
        <xdr:cNvPr id="55" name="フローチャート: 判断 54"/>
        <xdr:cNvSpPr/>
      </xdr:nvSpPr>
      <xdr:spPr bwMode="auto">
        <a:xfrm>
          <a:off x="42545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135998</xdr:rowOff>
    </xdr:from>
    <xdr:ext cx="762000" cy="259045"/>
    <xdr:sp macro="" textlink="">
      <xdr:nvSpPr>
        <xdr:cNvPr id="56" name="テキスト ボックス 55"/>
        <xdr:cNvSpPr txBox="1"/>
      </xdr:nvSpPr>
      <xdr:spPr>
        <a:xfrm>
          <a:off x="3924300" y="309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167026</xdr:rowOff>
    </xdr:from>
    <xdr:to>
      <xdr:col>18</xdr:col>
      <xdr:colOff>177800</xdr:colOff>
      <xdr:row>17</xdr:row>
      <xdr:rowOff>75522</xdr:rowOff>
    </xdr:to>
    <xdr:cxnSp macro="">
      <xdr:nvCxnSpPr>
        <xdr:cNvPr id="57" name="直線コネクタ 56"/>
        <xdr:cNvCxnSpPr/>
      </xdr:nvCxnSpPr>
      <xdr:spPr bwMode="auto">
        <a:xfrm flipV="1">
          <a:off x="2908300" y="2957851"/>
          <a:ext cx="698500" cy="79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82576</xdr:rowOff>
    </xdr:from>
    <xdr:to>
      <xdr:col>19</xdr:col>
      <xdr:colOff>38100</xdr:colOff>
      <xdr:row>18</xdr:row>
      <xdr:rowOff>12726</xdr:rowOff>
    </xdr:to>
    <xdr:sp macro="" textlink="">
      <xdr:nvSpPr>
        <xdr:cNvPr id="58" name="フローチャート: 判断 57"/>
        <xdr:cNvSpPr/>
      </xdr:nvSpPr>
      <xdr:spPr bwMode="auto">
        <a:xfrm>
          <a:off x="3556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168953</xdr:rowOff>
    </xdr:from>
    <xdr:ext cx="762000" cy="259045"/>
    <xdr:sp macro="" textlink="">
      <xdr:nvSpPr>
        <xdr:cNvPr id="59" name="テキスト ボックス 58"/>
        <xdr:cNvSpPr txBox="1"/>
      </xdr:nvSpPr>
      <xdr:spPr>
        <a:xfrm>
          <a:off x="3225800" y="3131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150251</xdr:rowOff>
    </xdr:from>
    <xdr:to>
      <xdr:col>15</xdr:col>
      <xdr:colOff>101600</xdr:colOff>
      <xdr:row>18</xdr:row>
      <xdr:rowOff>80401</xdr:rowOff>
    </xdr:to>
    <xdr:sp macro="" textlink="">
      <xdr:nvSpPr>
        <xdr:cNvPr id="60" name="フローチャート: 判断 59"/>
        <xdr:cNvSpPr/>
      </xdr:nvSpPr>
      <xdr:spPr bwMode="auto">
        <a:xfrm>
          <a:off x="2857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65178</xdr:rowOff>
    </xdr:from>
    <xdr:ext cx="762000" cy="259045"/>
    <xdr:sp macro="" textlink="">
      <xdr:nvSpPr>
        <xdr:cNvPr id="61" name="テキスト ボックス 60"/>
        <xdr:cNvSpPr txBox="1"/>
      </xdr:nvSpPr>
      <xdr:spPr>
        <a:xfrm>
          <a:off x="2527300" y="319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127272</xdr:rowOff>
    </xdr:from>
    <xdr:to>
      <xdr:col>29</xdr:col>
      <xdr:colOff>177800</xdr:colOff>
      <xdr:row>16</xdr:row>
      <xdr:rowOff>57422</xdr:rowOff>
    </xdr:to>
    <xdr:sp macro="" textlink="">
      <xdr:nvSpPr>
        <xdr:cNvPr id="67" name="楕円 66"/>
        <xdr:cNvSpPr/>
      </xdr:nvSpPr>
      <xdr:spPr bwMode="auto">
        <a:xfrm>
          <a:off x="5600700" y="2746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143799</xdr:rowOff>
    </xdr:from>
    <xdr:ext cx="762000" cy="259045"/>
    <xdr:sp macro="" textlink="">
      <xdr:nvSpPr>
        <xdr:cNvPr id="68" name="人口1人当たり決算額の推移該当値テキスト130"/>
        <xdr:cNvSpPr txBox="1"/>
      </xdr:nvSpPr>
      <xdr:spPr>
        <a:xfrm>
          <a:off x="5740400" y="2591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145231</xdr:rowOff>
    </xdr:from>
    <xdr:to>
      <xdr:col>26</xdr:col>
      <xdr:colOff>101600</xdr:colOff>
      <xdr:row>16</xdr:row>
      <xdr:rowOff>75381</xdr:rowOff>
    </xdr:to>
    <xdr:sp macro="" textlink="">
      <xdr:nvSpPr>
        <xdr:cNvPr id="69" name="楕円 68"/>
        <xdr:cNvSpPr/>
      </xdr:nvSpPr>
      <xdr:spPr bwMode="auto">
        <a:xfrm>
          <a:off x="4953000" y="2764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85558</xdr:rowOff>
    </xdr:from>
    <xdr:ext cx="736600" cy="259045"/>
    <xdr:sp macro="" textlink="">
      <xdr:nvSpPr>
        <xdr:cNvPr id="70" name="テキスト ボックス 69"/>
        <xdr:cNvSpPr txBox="1"/>
      </xdr:nvSpPr>
      <xdr:spPr>
        <a:xfrm>
          <a:off x="4622800" y="2533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134459</xdr:rowOff>
    </xdr:from>
    <xdr:to>
      <xdr:col>22</xdr:col>
      <xdr:colOff>165100</xdr:colOff>
      <xdr:row>16</xdr:row>
      <xdr:rowOff>64609</xdr:rowOff>
    </xdr:to>
    <xdr:sp macro="" textlink="">
      <xdr:nvSpPr>
        <xdr:cNvPr id="71" name="楕円 70"/>
        <xdr:cNvSpPr/>
      </xdr:nvSpPr>
      <xdr:spPr bwMode="auto">
        <a:xfrm>
          <a:off x="4254500" y="2753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74786</xdr:rowOff>
    </xdr:from>
    <xdr:ext cx="762000" cy="259045"/>
    <xdr:sp macro="" textlink="">
      <xdr:nvSpPr>
        <xdr:cNvPr id="72" name="テキスト ボックス 71"/>
        <xdr:cNvSpPr txBox="1"/>
      </xdr:nvSpPr>
      <xdr:spPr>
        <a:xfrm>
          <a:off x="3924300" y="252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116226</xdr:rowOff>
    </xdr:from>
    <xdr:to>
      <xdr:col>19</xdr:col>
      <xdr:colOff>38100</xdr:colOff>
      <xdr:row>17</xdr:row>
      <xdr:rowOff>46376</xdr:rowOff>
    </xdr:to>
    <xdr:sp macro="" textlink="">
      <xdr:nvSpPr>
        <xdr:cNvPr id="73" name="楕円 72"/>
        <xdr:cNvSpPr/>
      </xdr:nvSpPr>
      <xdr:spPr bwMode="auto">
        <a:xfrm>
          <a:off x="3556000" y="2907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56553</xdr:rowOff>
    </xdr:from>
    <xdr:ext cx="762000" cy="259045"/>
    <xdr:sp macro="" textlink="">
      <xdr:nvSpPr>
        <xdr:cNvPr id="74" name="テキスト ボックス 73"/>
        <xdr:cNvSpPr txBox="1"/>
      </xdr:nvSpPr>
      <xdr:spPr>
        <a:xfrm>
          <a:off x="3225800" y="2675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24722</xdr:rowOff>
    </xdr:from>
    <xdr:to>
      <xdr:col>15</xdr:col>
      <xdr:colOff>101600</xdr:colOff>
      <xdr:row>17</xdr:row>
      <xdr:rowOff>126322</xdr:rowOff>
    </xdr:to>
    <xdr:sp macro="" textlink="">
      <xdr:nvSpPr>
        <xdr:cNvPr id="75" name="楕円 74"/>
        <xdr:cNvSpPr/>
      </xdr:nvSpPr>
      <xdr:spPr bwMode="auto">
        <a:xfrm>
          <a:off x="2857500" y="2986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136499</xdr:rowOff>
    </xdr:from>
    <xdr:ext cx="762000" cy="259045"/>
    <xdr:sp macro="" textlink="">
      <xdr:nvSpPr>
        <xdr:cNvPr id="76" name="テキスト ボックス 75"/>
        <xdr:cNvSpPr txBox="1"/>
      </xdr:nvSpPr>
      <xdr:spPr>
        <a:xfrm>
          <a:off x="2527300" y="275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127348</xdr:rowOff>
    </xdr:from>
    <xdr:to>
      <xdr:col>29</xdr:col>
      <xdr:colOff>127000</xdr:colOff>
      <xdr:row>39</xdr:row>
      <xdr:rowOff>33634</xdr:rowOff>
    </xdr:to>
    <xdr:cxnSp macro="">
      <xdr:nvCxnSpPr>
        <xdr:cNvPr id="106" name="直線コネクタ 105"/>
        <xdr:cNvCxnSpPr/>
      </xdr:nvCxnSpPr>
      <xdr:spPr bwMode="auto">
        <a:xfrm flipV="1">
          <a:off x="5651500" y="6051898"/>
          <a:ext cx="0" cy="1620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5711</xdr:rowOff>
    </xdr:from>
    <xdr:ext cx="762000" cy="259045"/>
    <xdr:sp macro="" textlink="">
      <xdr:nvSpPr>
        <xdr:cNvPr id="107" name="人口1人当たり決算額の推移最小値テキスト445"/>
        <xdr:cNvSpPr txBox="1"/>
      </xdr:nvSpPr>
      <xdr:spPr>
        <a:xfrm>
          <a:off x="5740400" y="764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33634</xdr:rowOff>
    </xdr:from>
    <xdr:to>
      <xdr:col>30</xdr:col>
      <xdr:colOff>25400</xdr:colOff>
      <xdr:row>39</xdr:row>
      <xdr:rowOff>33634</xdr:rowOff>
    </xdr:to>
    <xdr:cxnSp macro="">
      <xdr:nvCxnSpPr>
        <xdr:cNvPr id="108" name="直線コネクタ 107"/>
        <xdr:cNvCxnSpPr/>
      </xdr:nvCxnSpPr>
      <xdr:spPr bwMode="auto">
        <a:xfrm>
          <a:off x="5562600" y="7672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42275</xdr:rowOff>
    </xdr:from>
    <xdr:ext cx="762000" cy="259045"/>
    <xdr:sp macro="" textlink="">
      <xdr:nvSpPr>
        <xdr:cNvPr id="109" name="人口1人当たり決算額の推移最大値テキスト445"/>
        <xdr:cNvSpPr txBox="1"/>
      </xdr:nvSpPr>
      <xdr:spPr>
        <a:xfrm>
          <a:off x="5740400" y="579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127348</xdr:rowOff>
    </xdr:from>
    <xdr:to>
      <xdr:col>30</xdr:col>
      <xdr:colOff>25400</xdr:colOff>
      <xdr:row>33</xdr:row>
      <xdr:rowOff>127348</xdr:rowOff>
    </xdr:to>
    <xdr:cxnSp macro="">
      <xdr:nvCxnSpPr>
        <xdr:cNvPr id="110" name="直線コネクタ 109"/>
        <xdr:cNvCxnSpPr/>
      </xdr:nvCxnSpPr>
      <xdr:spPr bwMode="auto">
        <a:xfrm>
          <a:off x="5562600" y="6051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266424</xdr:rowOff>
    </xdr:from>
    <xdr:to>
      <xdr:col>29</xdr:col>
      <xdr:colOff>127000</xdr:colOff>
      <xdr:row>34</xdr:row>
      <xdr:rowOff>314441</xdr:rowOff>
    </xdr:to>
    <xdr:cxnSp macro="">
      <xdr:nvCxnSpPr>
        <xdr:cNvPr id="111" name="直線コネクタ 110"/>
        <xdr:cNvCxnSpPr/>
      </xdr:nvCxnSpPr>
      <xdr:spPr bwMode="auto">
        <a:xfrm flipV="1">
          <a:off x="5003800" y="6533874"/>
          <a:ext cx="647700" cy="48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194821</xdr:rowOff>
    </xdr:from>
    <xdr:ext cx="762000" cy="259045"/>
    <xdr:sp macro="" textlink="">
      <xdr:nvSpPr>
        <xdr:cNvPr id="112" name="人口1人当たり決算額の推移平均値テキスト445"/>
        <xdr:cNvSpPr txBox="1"/>
      </xdr:nvSpPr>
      <xdr:spPr>
        <a:xfrm>
          <a:off x="5740400" y="6805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222744</xdr:rowOff>
    </xdr:from>
    <xdr:to>
      <xdr:col>29</xdr:col>
      <xdr:colOff>177800</xdr:colOff>
      <xdr:row>35</xdr:row>
      <xdr:rowOff>324344</xdr:rowOff>
    </xdr:to>
    <xdr:sp macro="" textlink="">
      <xdr:nvSpPr>
        <xdr:cNvPr id="113" name="フローチャート: 判断 112"/>
        <xdr:cNvSpPr/>
      </xdr:nvSpPr>
      <xdr:spPr bwMode="auto">
        <a:xfrm>
          <a:off x="5600700" y="6833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314441</xdr:rowOff>
    </xdr:from>
    <xdr:to>
      <xdr:col>26</xdr:col>
      <xdr:colOff>50800</xdr:colOff>
      <xdr:row>35</xdr:row>
      <xdr:rowOff>28397</xdr:rowOff>
    </xdr:to>
    <xdr:cxnSp macro="">
      <xdr:nvCxnSpPr>
        <xdr:cNvPr id="114" name="直線コネクタ 113"/>
        <xdr:cNvCxnSpPr/>
      </xdr:nvCxnSpPr>
      <xdr:spPr bwMode="auto">
        <a:xfrm flipV="1">
          <a:off x="4305300" y="6581891"/>
          <a:ext cx="698500" cy="56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264871</xdr:rowOff>
    </xdr:from>
    <xdr:to>
      <xdr:col>26</xdr:col>
      <xdr:colOff>101600</xdr:colOff>
      <xdr:row>36</xdr:row>
      <xdr:rowOff>23571</xdr:rowOff>
    </xdr:to>
    <xdr:sp macro="" textlink="">
      <xdr:nvSpPr>
        <xdr:cNvPr id="115" name="フローチャート: 判断 114"/>
        <xdr:cNvSpPr/>
      </xdr:nvSpPr>
      <xdr:spPr bwMode="auto">
        <a:xfrm>
          <a:off x="4953000" y="68752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8348</xdr:rowOff>
    </xdr:from>
    <xdr:ext cx="736600" cy="259045"/>
    <xdr:sp macro="" textlink="">
      <xdr:nvSpPr>
        <xdr:cNvPr id="116" name="テキスト ボックス 115"/>
        <xdr:cNvSpPr txBox="1"/>
      </xdr:nvSpPr>
      <xdr:spPr>
        <a:xfrm>
          <a:off x="4622800" y="6961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28397</xdr:rowOff>
    </xdr:from>
    <xdr:to>
      <xdr:col>22</xdr:col>
      <xdr:colOff>114300</xdr:colOff>
      <xdr:row>35</xdr:row>
      <xdr:rowOff>47578</xdr:rowOff>
    </xdr:to>
    <xdr:cxnSp macro="">
      <xdr:nvCxnSpPr>
        <xdr:cNvPr id="117" name="直線コネクタ 116"/>
        <xdr:cNvCxnSpPr/>
      </xdr:nvCxnSpPr>
      <xdr:spPr bwMode="auto">
        <a:xfrm flipV="1">
          <a:off x="3606800" y="6638747"/>
          <a:ext cx="698500" cy="19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291813</xdr:rowOff>
    </xdr:from>
    <xdr:to>
      <xdr:col>22</xdr:col>
      <xdr:colOff>165100</xdr:colOff>
      <xdr:row>36</xdr:row>
      <xdr:rowOff>50513</xdr:rowOff>
    </xdr:to>
    <xdr:sp macro="" textlink="">
      <xdr:nvSpPr>
        <xdr:cNvPr id="118" name="フローチャート: 判断 117"/>
        <xdr:cNvSpPr/>
      </xdr:nvSpPr>
      <xdr:spPr bwMode="auto">
        <a:xfrm>
          <a:off x="4254500" y="690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35290</xdr:rowOff>
    </xdr:from>
    <xdr:ext cx="762000" cy="259045"/>
    <xdr:sp macro="" textlink="">
      <xdr:nvSpPr>
        <xdr:cNvPr id="119" name="テキスト ボックス 118"/>
        <xdr:cNvSpPr txBox="1"/>
      </xdr:nvSpPr>
      <xdr:spPr>
        <a:xfrm>
          <a:off x="3924300" y="698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47578</xdr:rowOff>
    </xdr:from>
    <xdr:to>
      <xdr:col>18</xdr:col>
      <xdr:colOff>177800</xdr:colOff>
      <xdr:row>35</xdr:row>
      <xdr:rowOff>100972</xdr:rowOff>
    </xdr:to>
    <xdr:cxnSp macro="">
      <xdr:nvCxnSpPr>
        <xdr:cNvPr id="120" name="直線コネクタ 119"/>
        <xdr:cNvCxnSpPr/>
      </xdr:nvCxnSpPr>
      <xdr:spPr bwMode="auto">
        <a:xfrm flipV="1">
          <a:off x="2908300" y="6657928"/>
          <a:ext cx="698500" cy="53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315719</xdr:rowOff>
    </xdr:from>
    <xdr:to>
      <xdr:col>19</xdr:col>
      <xdr:colOff>38100</xdr:colOff>
      <xdr:row>36</xdr:row>
      <xdr:rowOff>74419</xdr:rowOff>
    </xdr:to>
    <xdr:sp macro="" textlink="">
      <xdr:nvSpPr>
        <xdr:cNvPr id="121" name="フローチャート: 判断 120"/>
        <xdr:cNvSpPr/>
      </xdr:nvSpPr>
      <xdr:spPr bwMode="auto">
        <a:xfrm>
          <a:off x="3556000" y="69260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59196</xdr:rowOff>
    </xdr:from>
    <xdr:ext cx="762000" cy="259045"/>
    <xdr:sp macro="" textlink="">
      <xdr:nvSpPr>
        <xdr:cNvPr id="122" name="テキスト ボックス 121"/>
        <xdr:cNvSpPr txBox="1"/>
      </xdr:nvSpPr>
      <xdr:spPr>
        <a:xfrm>
          <a:off x="3225800" y="701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9536</xdr:rowOff>
    </xdr:from>
    <xdr:to>
      <xdr:col>15</xdr:col>
      <xdr:colOff>101600</xdr:colOff>
      <xdr:row>36</xdr:row>
      <xdr:rowOff>111136</xdr:rowOff>
    </xdr:to>
    <xdr:sp macro="" textlink="">
      <xdr:nvSpPr>
        <xdr:cNvPr id="123" name="フローチャート: 判断 122"/>
        <xdr:cNvSpPr/>
      </xdr:nvSpPr>
      <xdr:spPr bwMode="auto">
        <a:xfrm>
          <a:off x="2857500" y="6962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95913</xdr:rowOff>
    </xdr:from>
    <xdr:ext cx="762000" cy="259045"/>
    <xdr:sp macro="" textlink="">
      <xdr:nvSpPr>
        <xdr:cNvPr id="124" name="テキスト ボックス 123"/>
        <xdr:cNvSpPr txBox="1"/>
      </xdr:nvSpPr>
      <xdr:spPr>
        <a:xfrm>
          <a:off x="2527300" y="704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215624</xdr:rowOff>
    </xdr:from>
    <xdr:to>
      <xdr:col>29</xdr:col>
      <xdr:colOff>177800</xdr:colOff>
      <xdr:row>34</xdr:row>
      <xdr:rowOff>317224</xdr:rowOff>
    </xdr:to>
    <xdr:sp macro="" textlink="">
      <xdr:nvSpPr>
        <xdr:cNvPr id="130" name="楕円 129"/>
        <xdr:cNvSpPr/>
      </xdr:nvSpPr>
      <xdr:spPr bwMode="auto">
        <a:xfrm>
          <a:off x="5600700" y="6483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60701</xdr:rowOff>
    </xdr:from>
    <xdr:ext cx="762000" cy="259045"/>
    <xdr:sp macro="" textlink="">
      <xdr:nvSpPr>
        <xdr:cNvPr id="131" name="人口1人当たり決算額の推移該当値テキスト445"/>
        <xdr:cNvSpPr txBox="1"/>
      </xdr:nvSpPr>
      <xdr:spPr>
        <a:xfrm>
          <a:off x="5740400" y="6328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263641</xdr:rowOff>
    </xdr:from>
    <xdr:to>
      <xdr:col>26</xdr:col>
      <xdr:colOff>101600</xdr:colOff>
      <xdr:row>35</xdr:row>
      <xdr:rowOff>22341</xdr:rowOff>
    </xdr:to>
    <xdr:sp macro="" textlink="">
      <xdr:nvSpPr>
        <xdr:cNvPr id="132" name="楕円 131"/>
        <xdr:cNvSpPr/>
      </xdr:nvSpPr>
      <xdr:spPr bwMode="auto">
        <a:xfrm>
          <a:off x="4953000" y="6531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32518</xdr:rowOff>
    </xdr:from>
    <xdr:ext cx="736600" cy="259045"/>
    <xdr:sp macro="" textlink="">
      <xdr:nvSpPr>
        <xdr:cNvPr id="133" name="テキスト ボックス 132"/>
        <xdr:cNvSpPr txBox="1"/>
      </xdr:nvSpPr>
      <xdr:spPr>
        <a:xfrm>
          <a:off x="4622800" y="6299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320497</xdr:rowOff>
    </xdr:from>
    <xdr:to>
      <xdr:col>22</xdr:col>
      <xdr:colOff>165100</xdr:colOff>
      <xdr:row>35</xdr:row>
      <xdr:rowOff>79197</xdr:rowOff>
    </xdr:to>
    <xdr:sp macro="" textlink="">
      <xdr:nvSpPr>
        <xdr:cNvPr id="134" name="楕円 133"/>
        <xdr:cNvSpPr/>
      </xdr:nvSpPr>
      <xdr:spPr bwMode="auto">
        <a:xfrm>
          <a:off x="4254500" y="6587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89374</xdr:rowOff>
    </xdr:from>
    <xdr:ext cx="762000" cy="259045"/>
    <xdr:sp macro="" textlink="">
      <xdr:nvSpPr>
        <xdr:cNvPr id="135" name="テキスト ボックス 134"/>
        <xdr:cNvSpPr txBox="1"/>
      </xdr:nvSpPr>
      <xdr:spPr>
        <a:xfrm>
          <a:off x="3924300" y="635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339678</xdr:rowOff>
    </xdr:from>
    <xdr:to>
      <xdr:col>19</xdr:col>
      <xdr:colOff>38100</xdr:colOff>
      <xdr:row>35</xdr:row>
      <xdr:rowOff>98378</xdr:rowOff>
    </xdr:to>
    <xdr:sp macro="" textlink="">
      <xdr:nvSpPr>
        <xdr:cNvPr id="136" name="楕円 135"/>
        <xdr:cNvSpPr/>
      </xdr:nvSpPr>
      <xdr:spPr bwMode="auto">
        <a:xfrm>
          <a:off x="3556000" y="6607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108555</xdr:rowOff>
    </xdr:from>
    <xdr:ext cx="762000" cy="259045"/>
    <xdr:sp macro="" textlink="">
      <xdr:nvSpPr>
        <xdr:cNvPr id="137" name="テキスト ボックス 136"/>
        <xdr:cNvSpPr txBox="1"/>
      </xdr:nvSpPr>
      <xdr:spPr>
        <a:xfrm>
          <a:off x="3225800" y="637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50172</xdr:rowOff>
    </xdr:from>
    <xdr:to>
      <xdr:col>15</xdr:col>
      <xdr:colOff>101600</xdr:colOff>
      <xdr:row>35</xdr:row>
      <xdr:rowOff>151772</xdr:rowOff>
    </xdr:to>
    <xdr:sp macro="" textlink="">
      <xdr:nvSpPr>
        <xdr:cNvPr id="138" name="楕円 137"/>
        <xdr:cNvSpPr/>
      </xdr:nvSpPr>
      <xdr:spPr bwMode="auto">
        <a:xfrm>
          <a:off x="2857500" y="6660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161949</xdr:rowOff>
    </xdr:from>
    <xdr:ext cx="762000" cy="259045"/>
    <xdr:sp macro="" textlink="">
      <xdr:nvSpPr>
        <xdr:cNvPr id="139" name="テキスト ボックス 138"/>
        <xdr:cNvSpPr txBox="1"/>
      </xdr:nvSpPr>
      <xdr:spPr>
        <a:xfrm>
          <a:off x="2527300" y="642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6,938
6,888
737.56
8,024,306
7,339,428
510,733
4,420,101
7,401,155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151880</xdr:rowOff>
    </xdr:from>
    <xdr:to>
      <xdr:col>24</xdr:col>
      <xdr:colOff>62865</xdr:colOff>
      <xdr:row>39</xdr:row>
      <xdr:rowOff>81480</xdr:rowOff>
    </xdr:to>
    <xdr:cxnSp macro="">
      <xdr:nvCxnSpPr>
        <xdr:cNvPr id="54" name="直線コネクタ 53"/>
        <xdr:cNvCxnSpPr/>
      </xdr:nvCxnSpPr>
      <xdr:spPr>
        <a:xfrm flipV="1">
          <a:off x="4633595" y="5295380"/>
          <a:ext cx="1270" cy="1472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85307</xdr:rowOff>
    </xdr:from>
    <xdr:ext cx="534377" cy="259045"/>
    <xdr:sp macro="" textlink="">
      <xdr:nvSpPr>
        <xdr:cNvPr id="55" name="人件費最小値テキスト"/>
        <xdr:cNvSpPr txBox="1"/>
      </xdr:nvSpPr>
      <xdr:spPr>
        <a:xfrm>
          <a:off x="4686300" y="677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81480</xdr:rowOff>
    </xdr:from>
    <xdr:to>
      <xdr:col>24</xdr:col>
      <xdr:colOff>152400</xdr:colOff>
      <xdr:row>39</xdr:row>
      <xdr:rowOff>81480</xdr:rowOff>
    </xdr:to>
    <xdr:cxnSp macro="">
      <xdr:nvCxnSpPr>
        <xdr:cNvPr id="56" name="直線コネクタ 55"/>
        <xdr:cNvCxnSpPr/>
      </xdr:nvCxnSpPr>
      <xdr:spPr>
        <a:xfrm>
          <a:off x="4546600" y="676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98557</xdr:rowOff>
    </xdr:from>
    <xdr:ext cx="599010" cy="259045"/>
    <xdr:sp macro="" textlink="">
      <xdr:nvSpPr>
        <xdr:cNvPr id="57" name="人件費最大値テキスト"/>
        <xdr:cNvSpPr txBox="1"/>
      </xdr:nvSpPr>
      <xdr:spPr>
        <a:xfrm>
          <a:off x="4686300" y="507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151880</xdr:rowOff>
    </xdr:from>
    <xdr:to>
      <xdr:col>24</xdr:col>
      <xdr:colOff>152400</xdr:colOff>
      <xdr:row>30</xdr:row>
      <xdr:rowOff>151880</xdr:rowOff>
    </xdr:to>
    <xdr:cxnSp macro="">
      <xdr:nvCxnSpPr>
        <xdr:cNvPr id="58" name="直線コネクタ 57"/>
        <xdr:cNvCxnSpPr/>
      </xdr:nvCxnSpPr>
      <xdr:spPr>
        <a:xfrm>
          <a:off x="4546600" y="529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33355</xdr:rowOff>
    </xdr:from>
    <xdr:to>
      <xdr:col>24</xdr:col>
      <xdr:colOff>63500</xdr:colOff>
      <xdr:row>36</xdr:row>
      <xdr:rowOff>38769</xdr:rowOff>
    </xdr:to>
    <xdr:cxnSp macro="">
      <xdr:nvCxnSpPr>
        <xdr:cNvPr id="59" name="直線コネクタ 58"/>
        <xdr:cNvCxnSpPr/>
      </xdr:nvCxnSpPr>
      <xdr:spPr>
        <a:xfrm>
          <a:off x="3797300" y="6205555"/>
          <a:ext cx="838200" cy="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57424</xdr:rowOff>
    </xdr:from>
    <xdr:ext cx="599010" cy="259045"/>
    <xdr:sp macro="" textlink="">
      <xdr:nvSpPr>
        <xdr:cNvPr id="60" name="人件費平均値テキスト"/>
        <xdr:cNvSpPr txBox="1"/>
      </xdr:nvSpPr>
      <xdr:spPr>
        <a:xfrm>
          <a:off x="4686300" y="62296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78997</xdr:rowOff>
    </xdr:from>
    <xdr:to>
      <xdr:col>24</xdr:col>
      <xdr:colOff>114300</xdr:colOff>
      <xdr:row>37</xdr:row>
      <xdr:rowOff>9147</xdr:rowOff>
    </xdr:to>
    <xdr:sp macro="" textlink="">
      <xdr:nvSpPr>
        <xdr:cNvPr id="61" name="フローチャート: 判断 60"/>
        <xdr:cNvSpPr/>
      </xdr:nvSpPr>
      <xdr:spPr>
        <a:xfrm>
          <a:off x="45847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33355</xdr:rowOff>
    </xdr:from>
    <xdr:to>
      <xdr:col>19</xdr:col>
      <xdr:colOff>177800</xdr:colOff>
      <xdr:row>36</xdr:row>
      <xdr:rowOff>37726</xdr:rowOff>
    </xdr:to>
    <xdr:cxnSp macro="">
      <xdr:nvCxnSpPr>
        <xdr:cNvPr id="62" name="直線コネクタ 61"/>
        <xdr:cNvCxnSpPr/>
      </xdr:nvCxnSpPr>
      <xdr:spPr>
        <a:xfrm flipV="1">
          <a:off x="2908300" y="6205555"/>
          <a:ext cx="889000" cy="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105378</xdr:rowOff>
    </xdr:from>
    <xdr:to>
      <xdr:col>20</xdr:col>
      <xdr:colOff>38100</xdr:colOff>
      <xdr:row>37</xdr:row>
      <xdr:rowOff>35528</xdr:rowOff>
    </xdr:to>
    <xdr:sp macro="" textlink="">
      <xdr:nvSpPr>
        <xdr:cNvPr id="63" name="フローチャート: 判断 62"/>
        <xdr:cNvSpPr/>
      </xdr:nvSpPr>
      <xdr:spPr>
        <a:xfrm>
          <a:off x="3746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26655</xdr:rowOff>
    </xdr:from>
    <xdr:ext cx="599010" cy="259045"/>
    <xdr:sp macro="" textlink="">
      <xdr:nvSpPr>
        <xdr:cNvPr id="64" name="テキスト ボックス 63"/>
        <xdr:cNvSpPr txBox="1"/>
      </xdr:nvSpPr>
      <xdr:spPr>
        <a:xfrm>
          <a:off x="3497795" y="637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37726</xdr:rowOff>
    </xdr:from>
    <xdr:to>
      <xdr:col>15</xdr:col>
      <xdr:colOff>50800</xdr:colOff>
      <xdr:row>37</xdr:row>
      <xdr:rowOff>91081</xdr:rowOff>
    </xdr:to>
    <xdr:cxnSp macro="">
      <xdr:nvCxnSpPr>
        <xdr:cNvPr id="65" name="直線コネクタ 64"/>
        <xdr:cNvCxnSpPr/>
      </xdr:nvCxnSpPr>
      <xdr:spPr>
        <a:xfrm flipV="1">
          <a:off x="2019300" y="6209926"/>
          <a:ext cx="889000" cy="22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143289</xdr:rowOff>
    </xdr:from>
    <xdr:to>
      <xdr:col>15</xdr:col>
      <xdr:colOff>101600</xdr:colOff>
      <xdr:row>37</xdr:row>
      <xdr:rowOff>73439</xdr:rowOff>
    </xdr:to>
    <xdr:sp macro="" textlink="">
      <xdr:nvSpPr>
        <xdr:cNvPr id="66" name="フローチャート: 判断 65"/>
        <xdr:cNvSpPr/>
      </xdr:nvSpPr>
      <xdr:spPr>
        <a:xfrm>
          <a:off x="2857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64566</xdr:rowOff>
    </xdr:from>
    <xdr:ext cx="599010" cy="259045"/>
    <xdr:sp macro="" textlink="">
      <xdr:nvSpPr>
        <xdr:cNvPr id="67" name="テキスト ボックス 66"/>
        <xdr:cNvSpPr txBox="1"/>
      </xdr:nvSpPr>
      <xdr:spPr>
        <a:xfrm>
          <a:off x="2608795" y="640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91081</xdr:rowOff>
    </xdr:from>
    <xdr:to>
      <xdr:col>10</xdr:col>
      <xdr:colOff>114300</xdr:colOff>
      <xdr:row>37</xdr:row>
      <xdr:rowOff>156269</xdr:rowOff>
    </xdr:to>
    <xdr:cxnSp macro="">
      <xdr:nvCxnSpPr>
        <xdr:cNvPr id="68" name="直線コネクタ 67"/>
        <xdr:cNvCxnSpPr/>
      </xdr:nvCxnSpPr>
      <xdr:spPr>
        <a:xfrm flipV="1">
          <a:off x="1130300" y="6434731"/>
          <a:ext cx="889000" cy="6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124306</xdr:rowOff>
    </xdr:from>
    <xdr:to>
      <xdr:col>10</xdr:col>
      <xdr:colOff>165100</xdr:colOff>
      <xdr:row>38</xdr:row>
      <xdr:rowOff>54456</xdr:rowOff>
    </xdr:to>
    <xdr:sp macro="" textlink="">
      <xdr:nvSpPr>
        <xdr:cNvPr id="69" name="フローチャート: 判断 68"/>
        <xdr:cNvSpPr/>
      </xdr:nvSpPr>
      <xdr:spPr>
        <a:xfrm>
          <a:off x="1968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45583</xdr:rowOff>
    </xdr:from>
    <xdr:ext cx="599010" cy="259045"/>
    <xdr:sp macro="" textlink="">
      <xdr:nvSpPr>
        <xdr:cNvPr id="70" name="テキスト ボックス 69"/>
        <xdr:cNvSpPr txBox="1"/>
      </xdr:nvSpPr>
      <xdr:spPr>
        <a:xfrm>
          <a:off x="1719795" y="656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18647</xdr:rowOff>
    </xdr:from>
    <xdr:to>
      <xdr:col>6</xdr:col>
      <xdr:colOff>38100</xdr:colOff>
      <xdr:row>38</xdr:row>
      <xdr:rowOff>120247</xdr:rowOff>
    </xdr:to>
    <xdr:sp macro="" textlink="">
      <xdr:nvSpPr>
        <xdr:cNvPr id="71" name="フローチャート: 判断 70"/>
        <xdr:cNvSpPr/>
      </xdr:nvSpPr>
      <xdr:spPr>
        <a:xfrm>
          <a:off x="1079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111374</xdr:rowOff>
    </xdr:from>
    <xdr:ext cx="599010" cy="259045"/>
    <xdr:sp macro="" textlink="">
      <xdr:nvSpPr>
        <xdr:cNvPr id="72" name="テキスト ボックス 71"/>
        <xdr:cNvSpPr txBox="1"/>
      </xdr:nvSpPr>
      <xdr:spPr>
        <a:xfrm>
          <a:off x="830795" y="662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159419</xdr:rowOff>
    </xdr:from>
    <xdr:to>
      <xdr:col>24</xdr:col>
      <xdr:colOff>114300</xdr:colOff>
      <xdr:row>36</xdr:row>
      <xdr:rowOff>89569</xdr:rowOff>
    </xdr:to>
    <xdr:sp macro="" textlink="">
      <xdr:nvSpPr>
        <xdr:cNvPr id="78" name="楕円 77"/>
        <xdr:cNvSpPr/>
      </xdr:nvSpPr>
      <xdr:spPr>
        <a:xfrm>
          <a:off x="4584700" y="616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10846</xdr:rowOff>
    </xdr:from>
    <xdr:ext cx="599010" cy="259045"/>
    <xdr:sp macro="" textlink="">
      <xdr:nvSpPr>
        <xdr:cNvPr id="79" name="人件費該当値テキスト"/>
        <xdr:cNvSpPr txBox="1"/>
      </xdr:nvSpPr>
      <xdr:spPr>
        <a:xfrm>
          <a:off x="4686300" y="6011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154005</xdr:rowOff>
    </xdr:from>
    <xdr:to>
      <xdr:col>20</xdr:col>
      <xdr:colOff>38100</xdr:colOff>
      <xdr:row>36</xdr:row>
      <xdr:rowOff>84155</xdr:rowOff>
    </xdr:to>
    <xdr:sp macro="" textlink="">
      <xdr:nvSpPr>
        <xdr:cNvPr id="80" name="楕円 79"/>
        <xdr:cNvSpPr/>
      </xdr:nvSpPr>
      <xdr:spPr>
        <a:xfrm>
          <a:off x="3746500" y="615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100682</xdr:rowOff>
    </xdr:from>
    <xdr:ext cx="599010" cy="259045"/>
    <xdr:sp macro="" textlink="">
      <xdr:nvSpPr>
        <xdr:cNvPr id="81" name="テキスト ボックス 80"/>
        <xdr:cNvSpPr txBox="1"/>
      </xdr:nvSpPr>
      <xdr:spPr>
        <a:xfrm>
          <a:off x="3497795" y="592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158376</xdr:rowOff>
    </xdr:from>
    <xdr:to>
      <xdr:col>15</xdr:col>
      <xdr:colOff>101600</xdr:colOff>
      <xdr:row>36</xdr:row>
      <xdr:rowOff>88526</xdr:rowOff>
    </xdr:to>
    <xdr:sp macro="" textlink="">
      <xdr:nvSpPr>
        <xdr:cNvPr id="82" name="楕円 81"/>
        <xdr:cNvSpPr/>
      </xdr:nvSpPr>
      <xdr:spPr>
        <a:xfrm>
          <a:off x="2857500" y="615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105053</xdr:rowOff>
    </xdr:from>
    <xdr:ext cx="599010" cy="259045"/>
    <xdr:sp macro="" textlink="">
      <xdr:nvSpPr>
        <xdr:cNvPr id="83" name="テキスト ボックス 82"/>
        <xdr:cNvSpPr txBox="1"/>
      </xdr:nvSpPr>
      <xdr:spPr>
        <a:xfrm>
          <a:off x="2608795" y="5934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40281</xdr:rowOff>
    </xdr:from>
    <xdr:to>
      <xdr:col>10</xdr:col>
      <xdr:colOff>165100</xdr:colOff>
      <xdr:row>37</xdr:row>
      <xdr:rowOff>141881</xdr:rowOff>
    </xdr:to>
    <xdr:sp macro="" textlink="">
      <xdr:nvSpPr>
        <xdr:cNvPr id="84" name="楕円 83"/>
        <xdr:cNvSpPr/>
      </xdr:nvSpPr>
      <xdr:spPr>
        <a:xfrm>
          <a:off x="1968500" y="638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158408</xdr:rowOff>
    </xdr:from>
    <xdr:ext cx="599010" cy="259045"/>
    <xdr:sp macro="" textlink="">
      <xdr:nvSpPr>
        <xdr:cNvPr id="85" name="テキスト ボックス 84"/>
        <xdr:cNvSpPr txBox="1"/>
      </xdr:nvSpPr>
      <xdr:spPr>
        <a:xfrm>
          <a:off x="1719795" y="6159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105469</xdr:rowOff>
    </xdr:from>
    <xdr:to>
      <xdr:col>6</xdr:col>
      <xdr:colOff>38100</xdr:colOff>
      <xdr:row>38</xdr:row>
      <xdr:rowOff>35619</xdr:rowOff>
    </xdr:to>
    <xdr:sp macro="" textlink="">
      <xdr:nvSpPr>
        <xdr:cNvPr id="86" name="楕円 85"/>
        <xdr:cNvSpPr/>
      </xdr:nvSpPr>
      <xdr:spPr>
        <a:xfrm>
          <a:off x="1079500" y="644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52146</xdr:rowOff>
    </xdr:from>
    <xdr:ext cx="599010" cy="259045"/>
    <xdr:sp macro="" textlink="">
      <xdr:nvSpPr>
        <xdr:cNvPr id="87" name="テキスト ボックス 86"/>
        <xdr:cNvSpPr txBox="1"/>
      </xdr:nvSpPr>
      <xdr:spPr>
        <a:xfrm>
          <a:off x="830795" y="6224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7" name="テキスト ボックス 106"/>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55396</xdr:rowOff>
    </xdr:from>
    <xdr:to>
      <xdr:col>24</xdr:col>
      <xdr:colOff>62865</xdr:colOff>
      <xdr:row>59</xdr:row>
      <xdr:rowOff>42391</xdr:rowOff>
    </xdr:to>
    <xdr:cxnSp macro="">
      <xdr:nvCxnSpPr>
        <xdr:cNvPr id="113" name="直線コネクタ 112"/>
        <xdr:cNvCxnSpPr/>
      </xdr:nvCxnSpPr>
      <xdr:spPr>
        <a:xfrm flipV="1">
          <a:off x="4633595" y="8799346"/>
          <a:ext cx="1270" cy="135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46218</xdr:rowOff>
    </xdr:from>
    <xdr:ext cx="534377" cy="259045"/>
    <xdr:sp macro="" textlink="">
      <xdr:nvSpPr>
        <xdr:cNvPr id="114" name="物件費最小値テキスト"/>
        <xdr:cNvSpPr txBox="1"/>
      </xdr:nvSpPr>
      <xdr:spPr>
        <a:xfrm>
          <a:off x="4686300" y="101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42391</xdr:rowOff>
    </xdr:from>
    <xdr:to>
      <xdr:col>24</xdr:col>
      <xdr:colOff>152400</xdr:colOff>
      <xdr:row>59</xdr:row>
      <xdr:rowOff>42391</xdr:rowOff>
    </xdr:to>
    <xdr:cxnSp macro="">
      <xdr:nvCxnSpPr>
        <xdr:cNvPr id="115" name="直線コネクタ 114"/>
        <xdr:cNvCxnSpPr/>
      </xdr:nvCxnSpPr>
      <xdr:spPr>
        <a:xfrm>
          <a:off x="4546600" y="101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2073</xdr:rowOff>
    </xdr:from>
    <xdr:ext cx="690189" cy="259045"/>
    <xdr:sp macro="" textlink="">
      <xdr:nvSpPr>
        <xdr:cNvPr id="116" name="物件費最大値テキスト"/>
        <xdr:cNvSpPr txBox="1"/>
      </xdr:nvSpPr>
      <xdr:spPr>
        <a:xfrm>
          <a:off x="4686300" y="8574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55396</xdr:rowOff>
    </xdr:from>
    <xdr:to>
      <xdr:col>24</xdr:col>
      <xdr:colOff>152400</xdr:colOff>
      <xdr:row>51</xdr:row>
      <xdr:rowOff>55396</xdr:rowOff>
    </xdr:to>
    <xdr:cxnSp macro="">
      <xdr:nvCxnSpPr>
        <xdr:cNvPr id="117" name="直線コネクタ 116"/>
        <xdr:cNvCxnSpPr/>
      </xdr:nvCxnSpPr>
      <xdr:spPr>
        <a:xfrm>
          <a:off x="4546600" y="879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110904</xdr:rowOff>
    </xdr:from>
    <xdr:to>
      <xdr:col>24</xdr:col>
      <xdr:colOff>63500</xdr:colOff>
      <xdr:row>58</xdr:row>
      <xdr:rowOff>115742</xdr:rowOff>
    </xdr:to>
    <xdr:cxnSp macro="">
      <xdr:nvCxnSpPr>
        <xdr:cNvPr id="118" name="直線コネクタ 117"/>
        <xdr:cNvCxnSpPr/>
      </xdr:nvCxnSpPr>
      <xdr:spPr>
        <a:xfrm flipV="1">
          <a:off x="3797300" y="10055004"/>
          <a:ext cx="8382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41213</xdr:rowOff>
    </xdr:from>
    <xdr:ext cx="599010" cy="259045"/>
    <xdr:sp macro="" textlink="">
      <xdr:nvSpPr>
        <xdr:cNvPr id="119" name="物件費平均値テキスト"/>
        <xdr:cNvSpPr txBox="1"/>
      </xdr:nvSpPr>
      <xdr:spPr>
        <a:xfrm>
          <a:off x="4686300" y="9985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62786</xdr:rowOff>
    </xdr:from>
    <xdr:to>
      <xdr:col>24</xdr:col>
      <xdr:colOff>114300</xdr:colOff>
      <xdr:row>58</xdr:row>
      <xdr:rowOff>164386</xdr:rowOff>
    </xdr:to>
    <xdr:sp macro="" textlink="">
      <xdr:nvSpPr>
        <xdr:cNvPr id="120" name="フローチャート: 判断 119"/>
        <xdr:cNvSpPr/>
      </xdr:nvSpPr>
      <xdr:spPr>
        <a:xfrm>
          <a:off x="4584700" y="100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115742</xdr:rowOff>
    </xdr:from>
    <xdr:to>
      <xdr:col>19</xdr:col>
      <xdr:colOff>177800</xdr:colOff>
      <xdr:row>58</xdr:row>
      <xdr:rowOff>129286</xdr:rowOff>
    </xdr:to>
    <xdr:cxnSp macro="">
      <xdr:nvCxnSpPr>
        <xdr:cNvPr id="121" name="直線コネクタ 120"/>
        <xdr:cNvCxnSpPr/>
      </xdr:nvCxnSpPr>
      <xdr:spPr>
        <a:xfrm flipV="1">
          <a:off x="2908300" y="10059842"/>
          <a:ext cx="889000" cy="1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77673</xdr:rowOff>
    </xdr:from>
    <xdr:to>
      <xdr:col>20</xdr:col>
      <xdr:colOff>38100</xdr:colOff>
      <xdr:row>59</xdr:row>
      <xdr:rowOff>7823</xdr:rowOff>
    </xdr:to>
    <xdr:sp macro="" textlink="">
      <xdr:nvSpPr>
        <xdr:cNvPr id="122" name="フローチャート: 判断 121"/>
        <xdr:cNvSpPr/>
      </xdr:nvSpPr>
      <xdr:spPr>
        <a:xfrm>
          <a:off x="3746500" y="1002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170400</xdr:rowOff>
    </xdr:from>
    <xdr:ext cx="599010" cy="259045"/>
    <xdr:sp macro="" textlink="">
      <xdr:nvSpPr>
        <xdr:cNvPr id="123" name="テキスト ボックス 122"/>
        <xdr:cNvSpPr txBox="1"/>
      </xdr:nvSpPr>
      <xdr:spPr>
        <a:xfrm>
          <a:off x="3497795" y="1011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129286</xdr:rowOff>
    </xdr:from>
    <xdr:to>
      <xdr:col>15</xdr:col>
      <xdr:colOff>50800</xdr:colOff>
      <xdr:row>58</xdr:row>
      <xdr:rowOff>131918</xdr:rowOff>
    </xdr:to>
    <xdr:cxnSp macro="">
      <xdr:nvCxnSpPr>
        <xdr:cNvPr id="124" name="直線コネクタ 123"/>
        <xdr:cNvCxnSpPr/>
      </xdr:nvCxnSpPr>
      <xdr:spPr>
        <a:xfrm flipV="1">
          <a:off x="2019300" y="10073386"/>
          <a:ext cx="889000" cy="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96667</xdr:rowOff>
    </xdr:from>
    <xdr:to>
      <xdr:col>15</xdr:col>
      <xdr:colOff>101600</xdr:colOff>
      <xdr:row>59</xdr:row>
      <xdr:rowOff>26817</xdr:rowOff>
    </xdr:to>
    <xdr:sp macro="" textlink="">
      <xdr:nvSpPr>
        <xdr:cNvPr id="125" name="フローチャート: 判断 124"/>
        <xdr:cNvSpPr/>
      </xdr:nvSpPr>
      <xdr:spPr>
        <a:xfrm>
          <a:off x="2857500" y="1004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17944</xdr:rowOff>
    </xdr:from>
    <xdr:ext cx="599010" cy="259045"/>
    <xdr:sp macro="" textlink="">
      <xdr:nvSpPr>
        <xdr:cNvPr id="126" name="テキスト ボックス 125"/>
        <xdr:cNvSpPr txBox="1"/>
      </xdr:nvSpPr>
      <xdr:spPr>
        <a:xfrm>
          <a:off x="2608795" y="10133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109488</xdr:rowOff>
    </xdr:from>
    <xdr:to>
      <xdr:col>10</xdr:col>
      <xdr:colOff>114300</xdr:colOff>
      <xdr:row>58</xdr:row>
      <xdr:rowOff>131918</xdr:rowOff>
    </xdr:to>
    <xdr:cxnSp macro="">
      <xdr:nvCxnSpPr>
        <xdr:cNvPr id="127" name="直線コネクタ 126"/>
        <xdr:cNvCxnSpPr/>
      </xdr:nvCxnSpPr>
      <xdr:spPr>
        <a:xfrm>
          <a:off x="1130300" y="10053588"/>
          <a:ext cx="889000" cy="2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96419</xdr:rowOff>
    </xdr:from>
    <xdr:to>
      <xdr:col>10</xdr:col>
      <xdr:colOff>165100</xdr:colOff>
      <xdr:row>59</xdr:row>
      <xdr:rowOff>26569</xdr:rowOff>
    </xdr:to>
    <xdr:sp macro="" textlink="">
      <xdr:nvSpPr>
        <xdr:cNvPr id="128" name="フローチャート: 判断 127"/>
        <xdr:cNvSpPr/>
      </xdr:nvSpPr>
      <xdr:spPr>
        <a:xfrm>
          <a:off x="1968500" y="1004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17696</xdr:rowOff>
    </xdr:from>
    <xdr:ext cx="599010" cy="259045"/>
    <xdr:sp macro="" textlink="">
      <xdr:nvSpPr>
        <xdr:cNvPr id="129" name="テキスト ボックス 128"/>
        <xdr:cNvSpPr txBox="1"/>
      </xdr:nvSpPr>
      <xdr:spPr>
        <a:xfrm>
          <a:off x="1719795" y="1013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96804</xdr:rowOff>
    </xdr:from>
    <xdr:to>
      <xdr:col>6</xdr:col>
      <xdr:colOff>38100</xdr:colOff>
      <xdr:row>59</xdr:row>
      <xdr:rowOff>26954</xdr:rowOff>
    </xdr:to>
    <xdr:sp macro="" textlink="">
      <xdr:nvSpPr>
        <xdr:cNvPr id="130" name="フローチャート: 判断 129"/>
        <xdr:cNvSpPr/>
      </xdr:nvSpPr>
      <xdr:spPr>
        <a:xfrm>
          <a:off x="1079500" y="1004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18081</xdr:rowOff>
    </xdr:from>
    <xdr:ext cx="599010" cy="259045"/>
    <xdr:sp macro="" textlink="">
      <xdr:nvSpPr>
        <xdr:cNvPr id="131" name="テキスト ボックス 130"/>
        <xdr:cNvSpPr txBox="1"/>
      </xdr:nvSpPr>
      <xdr:spPr>
        <a:xfrm>
          <a:off x="830795" y="1013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60104</xdr:rowOff>
    </xdr:from>
    <xdr:to>
      <xdr:col>24</xdr:col>
      <xdr:colOff>114300</xdr:colOff>
      <xdr:row>58</xdr:row>
      <xdr:rowOff>161704</xdr:rowOff>
    </xdr:to>
    <xdr:sp macro="" textlink="">
      <xdr:nvSpPr>
        <xdr:cNvPr id="137" name="楕円 136"/>
        <xdr:cNvSpPr/>
      </xdr:nvSpPr>
      <xdr:spPr>
        <a:xfrm>
          <a:off x="4584700" y="1000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19481</xdr:rowOff>
    </xdr:from>
    <xdr:ext cx="599010" cy="259045"/>
    <xdr:sp macro="" textlink="">
      <xdr:nvSpPr>
        <xdr:cNvPr id="138" name="物件費該当値テキスト"/>
        <xdr:cNvSpPr txBox="1"/>
      </xdr:nvSpPr>
      <xdr:spPr>
        <a:xfrm>
          <a:off x="4686300" y="979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64942</xdr:rowOff>
    </xdr:from>
    <xdr:to>
      <xdr:col>20</xdr:col>
      <xdr:colOff>38100</xdr:colOff>
      <xdr:row>58</xdr:row>
      <xdr:rowOff>166542</xdr:rowOff>
    </xdr:to>
    <xdr:sp macro="" textlink="">
      <xdr:nvSpPr>
        <xdr:cNvPr id="139" name="楕円 138"/>
        <xdr:cNvSpPr/>
      </xdr:nvSpPr>
      <xdr:spPr>
        <a:xfrm>
          <a:off x="3746500" y="1000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11619</xdr:rowOff>
    </xdr:from>
    <xdr:ext cx="599010" cy="259045"/>
    <xdr:sp macro="" textlink="">
      <xdr:nvSpPr>
        <xdr:cNvPr id="140" name="テキスト ボックス 139"/>
        <xdr:cNvSpPr txBox="1"/>
      </xdr:nvSpPr>
      <xdr:spPr>
        <a:xfrm>
          <a:off x="3497795" y="978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78486</xdr:rowOff>
    </xdr:from>
    <xdr:to>
      <xdr:col>15</xdr:col>
      <xdr:colOff>101600</xdr:colOff>
      <xdr:row>59</xdr:row>
      <xdr:rowOff>8636</xdr:rowOff>
    </xdr:to>
    <xdr:sp macro="" textlink="">
      <xdr:nvSpPr>
        <xdr:cNvPr id="141" name="楕円 140"/>
        <xdr:cNvSpPr/>
      </xdr:nvSpPr>
      <xdr:spPr>
        <a:xfrm>
          <a:off x="2857500" y="1002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25163</xdr:rowOff>
    </xdr:from>
    <xdr:ext cx="599010" cy="259045"/>
    <xdr:sp macro="" textlink="">
      <xdr:nvSpPr>
        <xdr:cNvPr id="142" name="テキスト ボックス 141"/>
        <xdr:cNvSpPr txBox="1"/>
      </xdr:nvSpPr>
      <xdr:spPr>
        <a:xfrm>
          <a:off x="2608795" y="979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81118</xdr:rowOff>
    </xdr:from>
    <xdr:to>
      <xdr:col>10</xdr:col>
      <xdr:colOff>165100</xdr:colOff>
      <xdr:row>59</xdr:row>
      <xdr:rowOff>11268</xdr:rowOff>
    </xdr:to>
    <xdr:sp macro="" textlink="">
      <xdr:nvSpPr>
        <xdr:cNvPr id="143" name="楕円 142"/>
        <xdr:cNvSpPr/>
      </xdr:nvSpPr>
      <xdr:spPr>
        <a:xfrm>
          <a:off x="1968500" y="1002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27795</xdr:rowOff>
    </xdr:from>
    <xdr:ext cx="599010" cy="259045"/>
    <xdr:sp macro="" textlink="">
      <xdr:nvSpPr>
        <xdr:cNvPr id="144" name="テキスト ボックス 143"/>
        <xdr:cNvSpPr txBox="1"/>
      </xdr:nvSpPr>
      <xdr:spPr>
        <a:xfrm>
          <a:off x="1719795" y="9800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58688</xdr:rowOff>
    </xdr:from>
    <xdr:to>
      <xdr:col>6</xdr:col>
      <xdr:colOff>38100</xdr:colOff>
      <xdr:row>58</xdr:row>
      <xdr:rowOff>160288</xdr:rowOff>
    </xdr:to>
    <xdr:sp macro="" textlink="">
      <xdr:nvSpPr>
        <xdr:cNvPr id="145" name="楕円 144"/>
        <xdr:cNvSpPr/>
      </xdr:nvSpPr>
      <xdr:spPr>
        <a:xfrm>
          <a:off x="1079500" y="1000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5365</xdr:rowOff>
    </xdr:from>
    <xdr:ext cx="599010" cy="259045"/>
    <xdr:sp macro="" textlink="">
      <xdr:nvSpPr>
        <xdr:cNvPr id="146" name="テキスト ボックス 145"/>
        <xdr:cNvSpPr txBox="1"/>
      </xdr:nvSpPr>
      <xdr:spPr>
        <a:xfrm>
          <a:off x="830795" y="9778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128498</xdr:rowOff>
    </xdr:from>
    <xdr:to>
      <xdr:col>24</xdr:col>
      <xdr:colOff>62865</xdr:colOff>
      <xdr:row>79</xdr:row>
      <xdr:rowOff>82452</xdr:rowOff>
    </xdr:to>
    <xdr:cxnSp macro="">
      <xdr:nvCxnSpPr>
        <xdr:cNvPr id="172" name="直線コネクタ 171"/>
        <xdr:cNvCxnSpPr/>
      </xdr:nvCxnSpPr>
      <xdr:spPr>
        <a:xfrm flipV="1">
          <a:off x="4633595" y="12129998"/>
          <a:ext cx="1270"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86279</xdr:rowOff>
    </xdr:from>
    <xdr:ext cx="469744" cy="259045"/>
    <xdr:sp macro="" textlink="">
      <xdr:nvSpPr>
        <xdr:cNvPr id="173" name="維持補修費最小値テキスト"/>
        <xdr:cNvSpPr txBox="1"/>
      </xdr:nvSpPr>
      <xdr:spPr>
        <a:xfrm>
          <a:off x="4686300" y="1363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82452</xdr:rowOff>
    </xdr:from>
    <xdr:to>
      <xdr:col>24</xdr:col>
      <xdr:colOff>152400</xdr:colOff>
      <xdr:row>79</xdr:row>
      <xdr:rowOff>82452</xdr:rowOff>
    </xdr:to>
    <xdr:cxnSp macro="">
      <xdr:nvCxnSpPr>
        <xdr:cNvPr id="174" name="直線コネクタ 173"/>
        <xdr:cNvCxnSpPr/>
      </xdr:nvCxnSpPr>
      <xdr:spPr>
        <a:xfrm>
          <a:off x="4546600" y="13627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75175</xdr:rowOff>
    </xdr:from>
    <xdr:ext cx="534377" cy="259045"/>
    <xdr:sp macro="" textlink="">
      <xdr:nvSpPr>
        <xdr:cNvPr id="175" name="維持補修費最大値テキスト"/>
        <xdr:cNvSpPr txBox="1"/>
      </xdr:nvSpPr>
      <xdr:spPr>
        <a:xfrm>
          <a:off x="4686300" y="1190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128498</xdr:rowOff>
    </xdr:from>
    <xdr:to>
      <xdr:col>24</xdr:col>
      <xdr:colOff>152400</xdr:colOff>
      <xdr:row>70</xdr:row>
      <xdr:rowOff>128498</xdr:rowOff>
    </xdr:to>
    <xdr:cxnSp macro="">
      <xdr:nvCxnSpPr>
        <xdr:cNvPr id="176" name="直線コネクタ 175"/>
        <xdr:cNvCxnSpPr/>
      </xdr:nvCxnSpPr>
      <xdr:spPr>
        <a:xfrm>
          <a:off x="4546600" y="1212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128498</xdr:rowOff>
    </xdr:from>
    <xdr:to>
      <xdr:col>24</xdr:col>
      <xdr:colOff>63500</xdr:colOff>
      <xdr:row>71</xdr:row>
      <xdr:rowOff>111517</xdr:rowOff>
    </xdr:to>
    <xdr:cxnSp macro="">
      <xdr:nvCxnSpPr>
        <xdr:cNvPr id="177" name="直線コネクタ 176"/>
        <xdr:cNvCxnSpPr/>
      </xdr:nvCxnSpPr>
      <xdr:spPr>
        <a:xfrm flipV="1">
          <a:off x="3797300" y="12129998"/>
          <a:ext cx="838200" cy="15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74675</xdr:rowOff>
    </xdr:from>
    <xdr:ext cx="534377" cy="259045"/>
    <xdr:sp macro="" textlink="">
      <xdr:nvSpPr>
        <xdr:cNvPr id="178" name="維持補修費平均値テキスト"/>
        <xdr:cNvSpPr txBox="1"/>
      </xdr:nvSpPr>
      <xdr:spPr>
        <a:xfrm>
          <a:off x="4686300" y="13276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96248</xdr:rowOff>
    </xdr:from>
    <xdr:to>
      <xdr:col>24</xdr:col>
      <xdr:colOff>114300</xdr:colOff>
      <xdr:row>78</xdr:row>
      <xdr:rowOff>26398</xdr:rowOff>
    </xdr:to>
    <xdr:sp macro="" textlink="">
      <xdr:nvSpPr>
        <xdr:cNvPr id="179" name="フローチャート: 判断 178"/>
        <xdr:cNvSpPr/>
      </xdr:nvSpPr>
      <xdr:spPr>
        <a:xfrm>
          <a:off x="4584700" y="1329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111517</xdr:rowOff>
    </xdr:from>
    <xdr:to>
      <xdr:col>19</xdr:col>
      <xdr:colOff>177800</xdr:colOff>
      <xdr:row>73</xdr:row>
      <xdr:rowOff>45615</xdr:rowOff>
    </xdr:to>
    <xdr:cxnSp macro="">
      <xdr:nvCxnSpPr>
        <xdr:cNvPr id="180" name="直線コネクタ 179"/>
        <xdr:cNvCxnSpPr/>
      </xdr:nvCxnSpPr>
      <xdr:spPr>
        <a:xfrm flipV="1">
          <a:off x="2908300" y="12284467"/>
          <a:ext cx="889000" cy="27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89063</xdr:rowOff>
    </xdr:from>
    <xdr:to>
      <xdr:col>20</xdr:col>
      <xdr:colOff>38100</xdr:colOff>
      <xdr:row>78</xdr:row>
      <xdr:rowOff>19213</xdr:rowOff>
    </xdr:to>
    <xdr:sp macro="" textlink="">
      <xdr:nvSpPr>
        <xdr:cNvPr id="181" name="フローチャート: 判断 180"/>
        <xdr:cNvSpPr/>
      </xdr:nvSpPr>
      <xdr:spPr>
        <a:xfrm>
          <a:off x="3746500" y="1329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10340</xdr:rowOff>
    </xdr:from>
    <xdr:ext cx="534377" cy="259045"/>
    <xdr:sp macro="" textlink="">
      <xdr:nvSpPr>
        <xdr:cNvPr id="182" name="テキスト ボックス 181"/>
        <xdr:cNvSpPr txBox="1"/>
      </xdr:nvSpPr>
      <xdr:spPr>
        <a:xfrm>
          <a:off x="3530111" y="1338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45615</xdr:rowOff>
    </xdr:from>
    <xdr:to>
      <xdr:col>15</xdr:col>
      <xdr:colOff>50800</xdr:colOff>
      <xdr:row>75</xdr:row>
      <xdr:rowOff>147603</xdr:rowOff>
    </xdr:to>
    <xdr:cxnSp macro="">
      <xdr:nvCxnSpPr>
        <xdr:cNvPr id="183" name="直線コネクタ 182"/>
        <xdr:cNvCxnSpPr/>
      </xdr:nvCxnSpPr>
      <xdr:spPr>
        <a:xfrm flipV="1">
          <a:off x="2019300" y="12561465"/>
          <a:ext cx="889000" cy="44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148548</xdr:rowOff>
    </xdr:from>
    <xdr:to>
      <xdr:col>15</xdr:col>
      <xdr:colOff>101600</xdr:colOff>
      <xdr:row>78</xdr:row>
      <xdr:rowOff>78698</xdr:rowOff>
    </xdr:to>
    <xdr:sp macro="" textlink="">
      <xdr:nvSpPr>
        <xdr:cNvPr id="184" name="フローチャート: 判断 183"/>
        <xdr:cNvSpPr/>
      </xdr:nvSpPr>
      <xdr:spPr>
        <a:xfrm>
          <a:off x="2857500" y="1335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69825</xdr:rowOff>
    </xdr:from>
    <xdr:ext cx="534377" cy="259045"/>
    <xdr:sp macro="" textlink="">
      <xdr:nvSpPr>
        <xdr:cNvPr id="185" name="テキスト ボックス 184"/>
        <xdr:cNvSpPr txBox="1"/>
      </xdr:nvSpPr>
      <xdr:spPr>
        <a:xfrm>
          <a:off x="2641111" y="1344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165744</xdr:rowOff>
    </xdr:from>
    <xdr:to>
      <xdr:col>10</xdr:col>
      <xdr:colOff>114300</xdr:colOff>
      <xdr:row>75</xdr:row>
      <xdr:rowOff>147603</xdr:rowOff>
    </xdr:to>
    <xdr:cxnSp macro="">
      <xdr:nvCxnSpPr>
        <xdr:cNvPr id="186" name="直線コネクタ 185"/>
        <xdr:cNvCxnSpPr/>
      </xdr:nvCxnSpPr>
      <xdr:spPr>
        <a:xfrm>
          <a:off x="1130300" y="12510144"/>
          <a:ext cx="889000" cy="49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59982</xdr:rowOff>
    </xdr:from>
    <xdr:to>
      <xdr:col>10</xdr:col>
      <xdr:colOff>165100</xdr:colOff>
      <xdr:row>78</xdr:row>
      <xdr:rowOff>161582</xdr:rowOff>
    </xdr:to>
    <xdr:sp macro="" textlink="">
      <xdr:nvSpPr>
        <xdr:cNvPr id="187" name="フローチャート: 判断 186"/>
        <xdr:cNvSpPr/>
      </xdr:nvSpPr>
      <xdr:spPr>
        <a:xfrm>
          <a:off x="1968500" y="1343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152709</xdr:rowOff>
    </xdr:from>
    <xdr:ext cx="469744" cy="259045"/>
    <xdr:sp macro="" textlink="">
      <xdr:nvSpPr>
        <xdr:cNvPr id="188" name="テキスト ボックス 187"/>
        <xdr:cNvSpPr txBox="1"/>
      </xdr:nvSpPr>
      <xdr:spPr>
        <a:xfrm>
          <a:off x="1784428" y="13525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40404</xdr:rowOff>
    </xdr:from>
    <xdr:to>
      <xdr:col>6</xdr:col>
      <xdr:colOff>38100</xdr:colOff>
      <xdr:row>78</xdr:row>
      <xdr:rowOff>142004</xdr:rowOff>
    </xdr:to>
    <xdr:sp macro="" textlink="">
      <xdr:nvSpPr>
        <xdr:cNvPr id="189" name="フローチャート: 判断 188"/>
        <xdr:cNvSpPr/>
      </xdr:nvSpPr>
      <xdr:spPr>
        <a:xfrm>
          <a:off x="1079500" y="1341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133131</xdr:rowOff>
    </xdr:from>
    <xdr:ext cx="534377" cy="259045"/>
    <xdr:sp macro="" textlink="">
      <xdr:nvSpPr>
        <xdr:cNvPr id="190" name="テキスト ボックス 189"/>
        <xdr:cNvSpPr txBox="1"/>
      </xdr:nvSpPr>
      <xdr:spPr>
        <a:xfrm>
          <a:off x="863111" y="1350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77698</xdr:rowOff>
    </xdr:from>
    <xdr:to>
      <xdr:col>24</xdr:col>
      <xdr:colOff>114300</xdr:colOff>
      <xdr:row>71</xdr:row>
      <xdr:rowOff>7848</xdr:rowOff>
    </xdr:to>
    <xdr:sp macro="" textlink="">
      <xdr:nvSpPr>
        <xdr:cNvPr id="196" name="楕円 195"/>
        <xdr:cNvSpPr/>
      </xdr:nvSpPr>
      <xdr:spPr>
        <a:xfrm>
          <a:off x="4584700" y="1207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30725</xdr:rowOff>
    </xdr:from>
    <xdr:ext cx="534377" cy="259045"/>
    <xdr:sp macro="" textlink="">
      <xdr:nvSpPr>
        <xdr:cNvPr id="197" name="維持補修費該当値テキスト"/>
        <xdr:cNvSpPr txBox="1"/>
      </xdr:nvSpPr>
      <xdr:spPr>
        <a:xfrm>
          <a:off x="4686300" y="1203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60717</xdr:rowOff>
    </xdr:from>
    <xdr:to>
      <xdr:col>20</xdr:col>
      <xdr:colOff>38100</xdr:colOff>
      <xdr:row>71</xdr:row>
      <xdr:rowOff>162317</xdr:rowOff>
    </xdr:to>
    <xdr:sp macro="" textlink="">
      <xdr:nvSpPr>
        <xdr:cNvPr id="198" name="楕円 197"/>
        <xdr:cNvSpPr/>
      </xdr:nvSpPr>
      <xdr:spPr>
        <a:xfrm>
          <a:off x="3746500" y="1223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7394</xdr:rowOff>
    </xdr:from>
    <xdr:ext cx="534377" cy="259045"/>
    <xdr:sp macro="" textlink="">
      <xdr:nvSpPr>
        <xdr:cNvPr id="199" name="テキスト ボックス 198"/>
        <xdr:cNvSpPr txBox="1"/>
      </xdr:nvSpPr>
      <xdr:spPr>
        <a:xfrm>
          <a:off x="3530111" y="1200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166265</xdr:rowOff>
    </xdr:from>
    <xdr:to>
      <xdr:col>15</xdr:col>
      <xdr:colOff>101600</xdr:colOff>
      <xdr:row>73</xdr:row>
      <xdr:rowOff>96415</xdr:rowOff>
    </xdr:to>
    <xdr:sp macro="" textlink="">
      <xdr:nvSpPr>
        <xdr:cNvPr id="200" name="楕円 199"/>
        <xdr:cNvSpPr/>
      </xdr:nvSpPr>
      <xdr:spPr>
        <a:xfrm>
          <a:off x="2857500" y="1251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112942</xdr:rowOff>
    </xdr:from>
    <xdr:ext cx="534377" cy="259045"/>
    <xdr:sp macro="" textlink="">
      <xdr:nvSpPr>
        <xdr:cNvPr id="201" name="テキスト ボックス 200"/>
        <xdr:cNvSpPr txBox="1"/>
      </xdr:nvSpPr>
      <xdr:spPr>
        <a:xfrm>
          <a:off x="2641111" y="1228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96803</xdr:rowOff>
    </xdr:from>
    <xdr:to>
      <xdr:col>10</xdr:col>
      <xdr:colOff>165100</xdr:colOff>
      <xdr:row>76</xdr:row>
      <xdr:rowOff>26953</xdr:rowOff>
    </xdr:to>
    <xdr:sp macro="" textlink="">
      <xdr:nvSpPr>
        <xdr:cNvPr id="202" name="楕円 201"/>
        <xdr:cNvSpPr/>
      </xdr:nvSpPr>
      <xdr:spPr>
        <a:xfrm>
          <a:off x="1968500" y="1295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43480</xdr:rowOff>
    </xdr:from>
    <xdr:ext cx="534377" cy="259045"/>
    <xdr:sp macro="" textlink="">
      <xdr:nvSpPr>
        <xdr:cNvPr id="203" name="テキスト ボックス 202"/>
        <xdr:cNvSpPr txBox="1"/>
      </xdr:nvSpPr>
      <xdr:spPr>
        <a:xfrm>
          <a:off x="1752111" y="1273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114944</xdr:rowOff>
    </xdr:from>
    <xdr:to>
      <xdr:col>6</xdr:col>
      <xdr:colOff>38100</xdr:colOff>
      <xdr:row>73</xdr:row>
      <xdr:rowOff>45094</xdr:rowOff>
    </xdr:to>
    <xdr:sp macro="" textlink="">
      <xdr:nvSpPr>
        <xdr:cNvPr id="204" name="楕円 203"/>
        <xdr:cNvSpPr/>
      </xdr:nvSpPr>
      <xdr:spPr>
        <a:xfrm>
          <a:off x="1079500" y="1245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61621</xdr:rowOff>
    </xdr:from>
    <xdr:ext cx="534377" cy="259045"/>
    <xdr:sp macro="" textlink="">
      <xdr:nvSpPr>
        <xdr:cNvPr id="205" name="テキスト ボックス 204"/>
        <xdr:cNvSpPr txBox="1"/>
      </xdr:nvSpPr>
      <xdr:spPr>
        <a:xfrm>
          <a:off x="863111" y="1223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150000</xdr:rowOff>
    </xdr:from>
    <xdr:to>
      <xdr:col>24</xdr:col>
      <xdr:colOff>62865</xdr:colOff>
      <xdr:row>98</xdr:row>
      <xdr:rowOff>14897</xdr:rowOff>
    </xdr:to>
    <xdr:cxnSp macro="">
      <xdr:nvCxnSpPr>
        <xdr:cNvPr id="230" name="直線コネクタ 229"/>
        <xdr:cNvCxnSpPr/>
      </xdr:nvCxnSpPr>
      <xdr:spPr>
        <a:xfrm flipV="1">
          <a:off x="4633595" y="15409050"/>
          <a:ext cx="1270" cy="1407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18724</xdr:rowOff>
    </xdr:from>
    <xdr:ext cx="534377" cy="259045"/>
    <xdr:sp macro="" textlink="">
      <xdr:nvSpPr>
        <xdr:cNvPr id="231" name="扶助費最小値テキスト"/>
        <xdr:cNvSpPr txBox="1"/>
      </xdr:nvSpPr>
      <xdr:spPr>
        <a:xfrm>
          <a:off x="4686300" y="1682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14897</xdr:rowOff>
    </xdr:from>
    <xdr:to>
      <xdr:col>24</xdr:col>
      <xdr:colOff>152400</xdr:colOff>
      <xdr:row>98</xdr:row>
      <xdr:rowOff>14897</xdr:rowOff>
    </xdr:to>
    <xdr:cxnSp macro="">
      <xdr:nvCxnSpPr>
        <xdr:cNvPr id="232" name="直線コネクタ 231"/>
        <xdr:cNvCxnSpPr/>
      </xdr:nvCxnSpPr>
      <xdr:spPr>
        <a:xfrm>
          <a:off x="4546600" y="1681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96677</xdr:rowOff>
    </xdr:from>
    <xdr:ext cx="599010" cy="259045"/>
    <xdr:sp macro="" textlink="">
      <xdr:nvSpPr>
        <xdr:cNvPr id="233" name="扶助費最大値テキスト"/>
        <xdr:cNvSpPr txBox="1"/>
      </xdr:nvSpPr>
      <xdr:spPr>
        <a:xfrm>
          <a:off x="4686300" y="1518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150000</xdr:rowOff>
    </xdr:from>
    <xdr:to>
      <xdr:col>24</xdr:col>
      <xdr:colOff>152400</xdr:colOff>
      <xdr:row>89</xdr:row>
      <xdr:rowOff>150000</xdr:rowOff>
    </xdr:to>
    <xdr:cxnSp macro="">
      <xdr:nvCxnSpPr>
        <xdr:cNvPr id="234" name="直線コネクタ 233"/>
        <xdr:cNvCxnSpPr/>
      </xdr:nvCxnSpPr>
      <xdr:spPr>
        <a:xfrm>
          <a:off x="4546600" y="1540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135128</xdr:rowOff>
    </xdr:from>
    <xdr:to>
      <xdr:col>24</xdr:col>
      <xdr:colOff>63500</xdr:colOff>
      <xdr:row>95</xdr:row>
      <xdr:rowOff>140602</xdr:rowOff>
    </xdr:to>
    <xdr:cxnSp macro="">
      <xdr:nvCxnSpPr>
        <xdr:cNvPr id="235" name="直線コネクタ 234"/>
        <xdr:cNvCxnSpPr/>
      </xdr:nvCxnSpPr>
      <xdr:spPr>
        <a:xfrm>
          <a:off x="3797300" y="16251428"/>
          <a:ext cx="838200" cy="17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124565</xdr:rowOff>
    </xdr:from>
    <xdr:ext cx="534377" cy="259045"/>
    <xdr:sp macro="" textlink="">
      <xdr:nvSpPr>
        <xdr:cNvPr id="236" name="扶助費平均値テキスト"/>
        <xdr:cNvSpPr txBox="1"/>
      </xdr:nvSpPr>
      <xdr:spPr>
        <a:xfrm>
          <a:off x="4686300" y="16412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146138</xdr:rowOff>
    </xdr:from>
    <xdr:to>
      <xdr:col>24</xdr:col>
      <xdr:colOff>114300</xdr:colOff>
      <xdr:row>96</xdr:row>
      <xdr:rowOff>76288</xdr:rowOff>
    </xdr:to>
    <xdr:sp macro="" textlink="">
      <xdr:nvSpPr>
        <xdr:cNvPr id="237" name="フローチャート: 判断 236"/>
        <xdr:cNvSpPr/>
      </xdr:nvSpPr>
      <xdr:spPr>
        <a:xfrm>
          <a:off x="4584700" y="164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135128</xdr:rowOff>
    </xdr:from>
    <xdr:to>
      <xdr:col>19</xdr:col>
      <xdr:colOff>177800</xdr:colOff>
      <xdr:row>96</xdr:row>
      <xdr:rowOff>74879</xdr:rowOff>
    </xdr:to>
    <xdr:cxnSp macro="">
      <xdr:nvCxnSpPr>
        <xdr:cNvPr id="238" name="直線コネクタ 237"/>
        <xdr:cNvCxnSpPr/>
      </xdr:nvCxnSpPr>
      <xdr:spPr>
        <a:xfrm flipV="1">
          <a:off x="2908300" y="16251428"/>
          <a:ext cx="889000" cy="28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12078</xdr:rowOff>
    </xdr:from>
    <xdr:to>
      <xdr:col>20</xdr:col>
      <xdr:colOff>38100</xdr:colOff>
      <xdr:row>95</xdr:row>
      <xdr:rowOff>113678</xdr:rowOff>
    </xdr:to>
    <xdr:sp macro="" textlink="">
      <xdr:nvSpPr>
        <xdr:cNvPr id="239" name="フローチャート: 判断 238"/>
        <xdr:cNvSpPr/>
      </xdr:nvSpPr>
      <xdr:spPr>
        <a:xfrm>
          <a:off x="3746500" y="162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104805</xdr:rowOff>
    </xdr:from>
    <xdr:ext cx="534377" cy="259045"/>
    <xdr:sp macro="" textlink="">
      <xdr:nvSpPr>
        <xdr:cNvPr id="240" name="テキスト ボックス 239"/>
        <xdr:cNvSpPr txBox="1"/>
      </xdr:nvSpPr>
      <xdr:spPr>
        <a:xfrm>
          <a:off x="3530111" y="1639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56807</xdr:rowOff>
    </xdr:from>
    <xdr:to>
      <xdr:col>15</xdr:col>
      <xdr:colOff>50800</xdr:colOff>
      <xdr:row>96</xdr:row>
      <xdr:rowOff>74879</xdr:rowOff>
    </xdr:to>
    <xdr:cxnSp macro="">
      <xdr:nvCxnSpPr>
        <xdr:cNvPr id="241" name="直線コネクタ 240"/>
        <xdr:cNvCxnSpPr/>
      </xdr:nvCxnSpPr>
      <xdr:spPr>
        <a:xfrm>
          <a:off x="2019300" y="16516007"/>
          <a:ext cx="889000" cy="1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101994</xdr:rowOff>
    </xdr:from>
    <xdr:to>
      <xdr:col>15</xdr:col>
      <xdr:colOff>101600</xdr:colOff>
      <xdr:row>97</xdr:row>
      <xdr:rowOff>32144</xdr:rowOff>
    </xdr:to>
    <xdr:sp macro="" textlink="">
      <xdr:nvSpPr>
        <xdr:cNvPr id="242" name="フローチャート: 判断 241"/>
        <xdr:cNvSpPr/>
      </xdr:nvSpPr>
      <xdr:spPr>
        <a:xfrm>
          <a:off x="28575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23271</xdr:rowOff>
    </xdr:from>
    <xdr:ext cx="534377" cy="259045"/>
    <xdr:sp macro="" textlink="">
      <xdr:nvSpPr>
        <xdr:cNvPr id="243" name="テキスト ボックス 242"/>
        <xdr:cNvSpPr txBox="1"/>
      </xdr:nvSpPr>
      <xdr:spPr>
        <a:xfrm>
          <a:off x="2641111" y="1665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56807</xdr:rowOff>
    </xdr:from>
    <xdr:to>
      <xdr:col>10</xdr:col>
      <xdr:colOff>114300</xdr:colOff>
      <xdr:row>96</xdr:row>
      <xdr:rowOff>67387</xdr:rowOff>
    </xdr:to>
    <xdr:cxnSp macro="">
      <xdr:nvCxnSpPr>
        <xdr:cNvPr id="244" name="直線コネクタ 243"/>
        <xdr:cNvCxnSpPr/>
      </xdr:nvCxnSpPr>
      <xdr:spPr>
        <a:xfrm flipV="1">
          <a:off x="1130300" y="16516007"/>
          <a:ext cx="889000" cy="1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132601</xdr:rowOff>
    </xdr:from>
    <xdr:to>
      <xdr:col>10</xdr:col>
      <xdr:colOff>165100</xdr:colOff>
      <xdr:row>97</xdr:row>
      <xdr:rowOff>62751</xdr:rowOff>
    </xdr:to>
    <xdr:sp macro="" textlink="">
      <xdr:nvSpPr>
        <xdr:cNvPr id="245" name="フローチャート: 判断 244"/>
        <xdr:cNvSpPr/>
      </xdr:nvSpPr>
      <xdr:spPr>
        <a:xfrm>
          <a:off x="1968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53878</xdr:rowOff>
    </xdr:from>
    <xdr:ext cx="534377" cy="259045"/>
    <xdr:sp macro="" textlink="">
      <xdr:nvSpPr>
        <xdr:cNvPr id="246" name="テキスト ボックス 245"/>
        <xdr:cNvSpPr txBox="1"/>
      </xdr:nvSpPr>
      <xdr:spPr>
        <a:xfrm>
          <a:off x="1752111" y="1668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142278</xdr:rowOff>
    </xdr:from>
    <xdr:to>
      <xdr:col>6</xdr:col>
      <xdr:colOff>38100</xdr:colOff>
      <xdr:row>97</xdr:row>
      <xdr:rowOff>72428</xdr:rowOff>
    </xdr:to>
    <xdr:sp macro="" textlink="">
      <xdr:nvSpPr>
        <xdr:cNvPr id="247" name="フローチャート: 判断 246"/>
        <xdr:cNvSpPr/>
      </xdr:nvSpPr>
      <xdr:spPr>
        <a:xfrm>
          <a:off x="1079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63555</xdr:rowOff>
    </xdr:from>
    <xdr:ext cx="534377" cy="259045"/>
    <xdr:sp macro="" textlink="">
      <xdr:nvSpPr>
        <xdr:cNvPr id="248" name="テキスト ボックス 247"/>
        <xdr:cNvSpPr txBox="1"/>
      </xdr:nvSpPr>
      <xdr:spPr>
        <a:xfrm>
          <a:off x="863111" y="166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89802</xdr:rowOff>
    </xdr:from>
    <xdr:to>
      <xdr:col>24</xdr:col>
      <xdr:colOff>114300</xdr:colOff>
      <xdr:row>96</xdr:row>
      <xdr:rowOff>19952</xdr:rowOff>
    </xdr:to>
    <xdr:sp macro="" textlink="">
      <xdr:nvSpPr>
        <xdr:cNvPr id="254" name="楕円 253"/>
        <xdr:cNvSpPr/>
      </xdr:nvSpPr>
      <xdr:spPr>
        <a:xfrm>
          <a:off x="4584700" y="1637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112679</xdr:rowOff>
    </xdr:from>
    <xdr:ext cx="534377" cy="259045"/>
    <xdr:sp macro="" textlink="">
      <xdr:nvSpPr>
        <xdr:cNvPr id="255" name="扶助費該当値テキスト"/>
        <xdr:cNvSpPr txBox="1"/>
      </xdr:nvSpPr>
      <xdr:spPr>
        <a:xfrm>
          <a:off x="4686300" y="1622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84328</xdr:rowOff>
    </xdr:from>
    <xdr:to>
      <xdr:col>20</xdr:col>
      <xdr:colOff>38100</xdr:colOff>
      <xdr:row>95</xdr:row>
      <xdr:rowOff>14478</xdr:rowOff>
    </xdr:to>
    <xdr:sp macro="" textlink="">
      <xdr:nvSpPr>
        <xdr:cNvPr id="256" name="楕円 255"/>
        <xdr:cNvSpPr/>
      </xdr:nvSpPr>
      <xdr:spPr>
        <a:xfrm>
          <a:off x="3746500" y="1620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31005</xdr:rowOff>
    </xdr:from>
    <xdr:ext cx="534377" cy="259045"/>
    <xdr:sp macro="" textlink="">
      <xdr:nvSpPr>
        <xdr:cNvPr id="257" name="テキスト ボックス 256"/>
        <xdr:cNvSpPr txBox="1"/>
      </xdr:nvSpPr>
      <xdr:spPr>
        <a:xfrm>
          <a:off x="3530111" y="1597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24079</xdr:rowOff>
    </xdr:from>
    <xdr:to>
      <xdr:col>15</xdr:col>
      <xdr:colOff>101600</xdr:colOff>
      <xdr:row>96</xdr:row>
      <xdr:rowOff>125679</xdr:rowOff>
    </xdr:to>
    <xdr:sp macro="" textlink="">
      <xdr:nvSpPr>
        <xdr:cNvPr id="258" name="楕円 257"/>
        <xdr:cNvSpPr/>
      </xdr:nvSpPr>
      <xdr:spPr>
        <a:xfrm>
          <a:off x="2857500" y="1648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142206</xdr:rowOff>
    </xdr:from>
    <xdr:ext cx="534377" cy="259045"/>
    <xdr:sp macro="" textlink="">
      <xdr:nvSpPr>
        <xdr:cNvPr id="259" name="テキスト ボックス 258"/>
        <xdr:cNvSpPr txBox="1"/>
      </xdr:nvSpPr>
      <xdr:spPr>
        <a:xfrm>
          <a:off x="2641111" y="1625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6007</xdr:rowOff>
    </xdr:from>
    <xdr:to>
      <xdr:col>10</xdr:col>
      <xdr:colOff>165100</xdr:colOff>
      <xdr:row>96</xdr:row>
      <xdr:rowOff>107607</xdr:rowOff>
    </xdr:to>
    <xdr:sp macro="" textlink="">
      <xdr:nvSpPr>
        <xdr:cNvPr id="260" name="楕円 259"/>
        <xdr:cNvSpPr/>
      </xdr:nvSpPr>
      <xdr:spPr>
        <a:xfrm>
          <a:off x="1968500" y="1646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124134</xdr:rowOff>
    </xdr:from>
    <xdr:ext cx="534377" cy="259045"/>
    <xdr:sp macro="" textlink="">
      <xdr:nvSpPr>
        <xdr:cNvPr id="261" name="テキスト ボックス 260"/>
        <xdr:cNvSpPr txBox="1"/>
      </xdr:nvSpPr>
      <xdr:spPr>
        <a:xfrm>
          <a:off x="1752111" y="1624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16587</xdr:rowOff>
    </xdr:from>
    <xdr:to>
      <xdr:col>6</xdr:col>
      <xdr:colOff>38100</xdr:colOff>
      <xdr:row>96</xdr:row>
      <xdr:rowOff>118187</xdr:rowOff>
    </xdr:to>
    <xdr:sp macro="" textlink="">
      <xdr:nvSpPr>
        <xdr:cNvPr id="262" name="楕円 261"/>
        <xdr:cNvSpPr/>
      </xdr:nvSpPr>
      <xdr:spPr>
        <a:xfrm>
          <a:off x="1079500" y="1647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134714</xdr:rowOff>
    </xdr:from>
    <xdr:ext cx="534377" cy="259045"/>
    <xdr:sp macro="" textlink="">
      <xdr:nvSpPr>
        <xdr:cNvPr id="263" name="テキスト ボックス 262"/>
        <xdr:cNvSpPr txBox="1"/>
      </xdr:nvSpPr>
      <xdr:spPr>
        <a:xfrm>
          <a:off x="863111" y="1625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164384</xdr:rowOff>
    </xdr:from>
    <xdr:to>
      <xdr:col>54</xdr:col>
      <xdr:colOff>189865</xdr:colOff>
      <xdr:row>37</xdr:row>
      <xdr:rowOff>2581</xdr:rowOff>
    </xdr:to>
    <xdr:cxnSp macro="">
      <xdr:nvCxnSpPr>
        <xdr:cNvPr id="285" name="直線コネクタ 284"/>
        <xdr:cNvCxnSpPr/>
      </xdr:nvCxnSpPr>
      <xdr:spPr>
        <a:xfrm flipV="1">
          <a:off x="10475595" y="5307884"/>
          <a:ext cx="1270" cy="1038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6408</xdr:rowOff>
    </xdr:from>
    <xdr:ext cx="534377" cy="259045"/>
    <xdr:sp macro="" textlink="">
      <xdr:nvSpPr>
        <xdr:cNvPr id="286" name="補助費等最小値テキスト"/>
        <xdr:cNvSpPr txBox="1"/>
      </xdr:nvSpPr>
      <xdr:spPr>
        <a:xfrm>
          <a:off x="10528300" y="635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2581</xdr:rowOff>
    </xdr:from>
    <xdr:to>
      <xdr:col>55</xdr:col>
      <xdr:colOff>88900</xdr:colOff>
      <xdr:row>37</xdr:row>
      <xdr:rowOff>2581</xdr:rowOff>
    </xdr:to>
    <xdr:cxnSp macro="">
      <xdr:nvCxnSpPr>
        <xdr:cNvPr id="287" name="直線コネクタ 286"/>
        <xdr:cNvCxnSpPr/>
      </xdr:nvCxnSpPr>
      <xdr:spPr>
        <a:xfrm>
          <a:off x="10388600" y="634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111061</xdr:rowOff>
    </xdr:from>
    <xdr:ext cx="599010" cy="259045"/>
    <xdr:sp macro="" textlink="">
      <xdr:nvSpPr>
        <xdr:cNvPr id="288" name="補助費等最大値テキスト"/>
        <xdr:cNvSpPr txBox="1"/>
      </xdr:nvSpPr>
      <xdr:spPr>
        <a:xfrm>
          <a:off x="10528300" y="508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164384</xdr:rowOff>
    </xdr:from>
    <xdr:to>
      <xdr:col>55</xdr:col>
      <xdr:colOff>88900</xdr:colOff>
      <xdr:row>30</xdr:row>
      <xdr:rowOff>164384</xdr:rowOff>
    </xdr:to>
    <xdr:cxnSp macro="">
      <xdr:nvCxnSpPr>
        <xdr:cNvPr id="289" name="直線コネクタ 288"/>
        <xdr:cNvCxnSpPr/>
      </xdr:nvCxnSpPr>
      <xdr:spPr>
        <a:xfrm>
          <a:off x="10388600" y="530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101396</xdr:rowOff>
    </xdr:from>
    <xdr:to>
      <xdr:col>55</xdr:col>
      <xdr:colOff>0</xdr:colOff>
      <xdr:row>32</xdr:row>
      <xdr:rowOff>140811</xdr:rowOff>
    </xdr:to>
    <xdr:cxnSp macro="">
      <xdr:nvCxnSpPr>
        <xdr:cNvPr id="290" name="直線コネクタ 289"/>
        <xdr:cNvCxnSpPr/>
      </xdr:nvCxnSpPr>
      <xdr:spPr>
        <a:xfrm flipV="1">
          <a:off x="9639300" y="5587796"/>
          <a:ext cx="838200" cy="3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101265</xdr:rowOff>
    </xdr:from>
    <xdr:ext cx="599010" cy="259045"/>
    <xdr:sp macro="" textlink="">
      <xdr:nvSpPr>
        <xdr:cNvPr id="291" name="補助費等平均値テキスト"/>
        <xdr:cNvSpPr txBox="1"/>
      </xdr:nvSpPr>
      <xdr:spPr>
        <a:xfrm>
          <a:off x="10528300" y="5930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122838</xdr:rowOff>
    </xdr:from>
    <xdr:to>
      <xdr:col>55</xdr:col>
      <xdr:colOff>50800</xdr:colOff>
      <xdr:row>35</xdr:row>
      <xdr:rowOff>52988</xdr:rowOff>
    </xdr:to>
    <xdr:sp macro="" textlink="">
      <xdr:nvSpPr>
        <xdr:cNvPr id="292" name="フローチャート: 判断 291"/>
        <xdr:cNvSpPr/>
      </xdr:nvSpPr>
      <xdr:spPr>
        <a:xfrm>
          <a:off x="104267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112140</xdr:rowOff>
    </xdr:from>
    <xdr:to>
      <xdr:col>50</xdr:col>
      <xdr:colOff>114300</xdr:colOff>
      <xdr:row>32</xdr:row>
      <xdr:rowOff>140811</xdr:rowOff>
    </xdr:to>
    <xdr:cxnSp macro="">
      <xdr:nvCxnSpPr>
        <xdr:cNvPr id="293" name="直線コネクタ 292"/>
        <xdr:cNvCxnSpPr/>
      </xdr:nvCxnSpPr>
      <xdr:spPr>
        <a:xfrm>
          <a:off x="8750300" y="5255640"/>
          <a:ext cx="889000" cy="37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167872</xdr:rowOff>
    </xdr:from>
    <xdr:to>
      <xdr:col>50</xdr:col>
      <xdr:colOff>165100</xdr:colOff>
      <xdr:row>35</xdr:row>
      <xdr:rowOff>98022</xdr:rowOff>
    </xdr:to>
    <xdr:sp macro="" textlink="">
      <xdr:nvSpPr>
        <xdr:cNvPr id="294" name="フローチャート: 判断 293"/>
        <xdr:cNvSpPr/>
      </xdr:nvSpPr>
      <xdr:spPr>
        <a:xfrm>
          <a:off x="9588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89149</xdr:rowOff>
    </xdr:from>
    <xdr:ext cx="599010" cy="259045"/>
    <xdr:sp macro="" textlink="">
      <xdr:nvSpPr>
        <xdr:cNvPr id="295" name="テキスト ボックス 294"/>
        <xdr:cNvSpPr txBox="1"/>
      </xdr:nvSpPr>
      <xdr:spPr>
        <a:xfrm>
          <a:off x="9339795" y="608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112140</xdr:rowOff>
    </xdr:from>
    <xdr:to>
      <xdr:col>45</xdr:col>
      <xdr:colOff>177800</xdr:colOff>
      <xdr:row>34</xdr:row>
      <xdr:rowOff>32866</xdr:rowOff>
    </xdr:to>
    <xdr:cxnSp macro="">
      <xdr:nvCxnSpPr>
        <xdr:cNvPr id="296" name="直線コネクタ 295"/>
        <xdr:cNvCxnSpPr/>
      </xdr:nvCxnSpPr>
      <xdr:spPr>
        <a:xfrm flipV="1">
          <a:off x="7861300" y="5255640"/>
          <a:ext cx="889000" cy="60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38105</xdr:rowOff>
    </xdr:from>
    <xdr:to>
      <xdr:col>46</xdr:col>
      <xdr:colOff>38100</xdr:colOff>
      <xdr:row>32</xdr:row>
      <xdr:rowOff>139705</xdr:rowOff>
    </xdr:to>
    <xdr:sp macro="" textlink="">
      <xdr:nvSpPr>
        <xdr:cNvPr id="297" name="フローチャート: 判断 296"/>
        <xdr:cNvSpPr/>
      </xdr:nvSpPr>
      <xdr:spPr>
        <a:xfrm>
          <a:off x="8699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130832</xdr:rowOff>
    </xdr:from>
    <xdr:ext cx="599010" cy="259045"/>
    <xdr:sp macro="" textlink="">
      <xdr:nvSpPr>
        <xdr:cNvPr id="298" name="テキスト ボックス 297"/>
        <xdr:cNvSpPr txBox="1"/>
      </xdr:nvSpPr>
      <xdr:spPr>
        <a:xfrm>
          <a:off x="8450795" y="561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32866</xdr:rowOff>
    </xdr:from>
    <xdr:to>
      <xdr:col>41</xdr:col>
      <xdr:colOff>50800</xdr:colOff>
      <xdr:row>34</xdr:row>
      <xdr:rowOff>104605</xdr:rowOff>
    </xdr:to>
    <xdr:cxnSp macro="">
      <xdr:nvCxnSpPr>
        <xdr:cNvPr id="299" name="直線コネクタ 298"/>
        <xdr:cNvCxnSpPr/>
      </xdr:nvCxnSpPr>
      <xdr:spPr>
        <a:xfrm flipV="1">
          <a:off x="6972300" y="5862166"/>
          <a:ext cx="889000" cy="7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143920</xdr:rowOff>
    </xdr:from>
    <xdr:to>
      <xdr:col>41</xdr:col>
      <xdr:colOff>101600</xdr:colOff>
      <xdr:row>36</xdr:row>
      <xdr:rowOff>74070</xdr:rowOff>
    </xdr:to>
    <xdr:sp macro="" textlink="">
      <xdr:nvSpPr>
        <xdr:cNvPr id="300" name="フローチャート: 判断 299"/>
        <xdr:cNvSpPr/>
      </xdr:nvSpPr>
      <xdr:spPr>
        <a:xfrm>
          <a:off x="7810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65197</xdr:rowOff>
    </xdr:from>
    <xdr:ext cx="599010" cy="259045"/>
    <xdr:sp macro="" textlink="">
      <xdr:nvSpPr>
        <xdr:cNvPr id="301" name="テキスト ボックス 300"/>
        <xdr:cNvSpPr txBox="1"/>
      </xdr:nvSpPr>
      <xdr:spPr>
        <a:xfrm>
          <a:off x="7561795" y="62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155349</xdr:rowOff>
    </xdr:from>
    <xdr:to>
      <xdr:col>36</xdr:col>
      <xdr:colOff>165100</xdr:colOff>
      <xdr:row>36</xdr:row>
      <xdr:rowOff>85499</xdr:rowOff>
    </xdr:to>
    <xdr:sp macro="" textlink="">
      <xdr:nvSpPr>
        <xdr:cNvPr id="302" name="フローチャート: 判断 301"/>
        <xdr:cNvSpPr/>
      </xdr:nvSpPr>
      <xdr:spPr>
        <a:xfrm>
          <a:off x="6921500" y="615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76626</xdr:rowOff>
    </xdr:from>
    <xdr:ext cx="534377" cy="259045"/>
    <xdr:sp macro="" textlink="">
      <xdr:nvSpPr>
        <xdr:cNvPr id="303" name="テキスト ボックス 302"/>
        <xdr:cNvSpPr txBox="1"/>
      </xdr:nvSpPr>
      <xdr:spPr>
        <a:xfrm>
          <a:off x="6705111" y="624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50596</xdr:rowOff>
    </xdr:from>
    <xdr:to>
      <xdr:col>55</xdr:col>
      <xdr:colOff>50800</xdr:colOff>
      <xdr:row>32</xdr:row>
      <xdr:rowOff>152196</xdr:rowOff>
    </xdr:to>
    <xdr:sp macro="" textlink="">
      <xdr:nvSpPr>
        <xdr:cNvPr id="309" name="楕円 308"/>
        <xdr:cNvSpPr/>
      </xdr:nvSpPr>
      <xdr:spPr>
        <a:xfrm>
          <a:off x="10426700" y="553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73473</xdr:rowOff>
    </xdr:from>
    <xdr:ext cx="599010" cy="259045"/>
    <xdr:sp macro="" textlink="">
      <xdr:nvSpPr>
        <xdr:cNvPr id="310" name="補助費等該当値テキスト"/>
        <xdr:cNvSpPr txBox="1"/>
      </xdr:nvSpPr>
      <xdr:spPr>
        <a:xfrm>
          <a:off x="10528300" y="5388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90011</xdr:rowOff>
    </xdr:from>
    <xdr:to>
      <xdr:col>50</xdr:col>
      <xdr:colOff>165100</xdr:colOff>
      <xdr:row>33</xdr:row>
      <xdr:rowOff>20161</xdr:rowOff>
    </xdr:to>
    <xdr:sp macro="" textlink="">
      <xdr:nvSpPr>
        <xdr:cNvPr id="311" name="楕円 310"/>
        <xdr:cNvSpPr/>
      </xdr:nvSpPr>
      <xdr:spPr>
        <a:xfrm>
          <a:off x="9588500" y="557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36688</xdr:rowOff>
    </xdr:from>
    <xdr:ext cx="599010" cy="259045"/>
    <xdr:sp macro="" textlink="">
      <xdr:nvSpPr>
        <xdr:cNvPr id="312" name="テキスト ボックス 311"/>
        <xdr:cNvSpPr txBox="1"/>
      </xdr:nvSpPr>
      <xdr:spPr>
        <a:xfrm>
          <a:off x="9339795" y="5351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61340</xdr:rowOff>
    </xdr:from>
    <xdr:to>
      <xdr:col>46</xdr:col>
      <xdr:colOff>38100</xdr:colOff>
      <xdr:row>30</xdr:row>
      <xdr:rowOff>162940</xdr:rowOff>
    </xdr:to>
    <xdr:sp macro="" textlink="">
      <xdr:nvSpPr>
        <xdr:cNvPr id="313" name="楕円 312"/>
        <xdr:cNvSpPr/>
      </xdr:nvSpPr>
      <xdr:spPr>
        <a:xfrm>
          <a:off x="8699500" y="520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8017</xdr:rowOff>
    </xdr:from>
    <xdr:ext cx="599010" cy="259045"/>
    <xdr:sp macro="" textlink="">
      <xdr:nvSpPr>
        <xdr:cNvPr id="314" name="テキスト ボックス 313"/>
        <xdr:cNvSpPr txBox="1"/>
      </xdr:nvSpPr>
      <xdr:spPr>
        <a:xfrm>
          <a:off x="8450795" y="4980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153516</xdr:rowOff>
    </xdr:from>
    <xdr:to>
      <xdr:col>41</xdr:col>
      <xdr:colOff>101600</xdr:colOff>
      <xdr:row>34</xdr:row>
      <xdr:rowOff>83666</xdr:rowOff>
    </xdr:to>
    <xdr:sp macro="" textlink="">
      <xdr:nvSpPr>
        <xdr:cNvPr id="315" name="楕円 314"/>
        <xdr:cNvSpPr/>
      </xdr:nvSpPr>
      <xdr:spPr>
        <a:xfrm>
          <a:off x="7810500" y="581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100193</xdr:rowOff>
    </xdr:from>
    <xdr:ext cx="599010" cy="259045"/>
    <xdr:sp macro="" textlink="">
      <xdr:nvSpPr>
        <xdr:cNvPr id="316" name="テキスト ボックス 315"/>
        <xdr:cNvSpPr txBox="1"/>
      </xdr:nvSpPr>
      <xdr:spPr>
        <a:xfrm>
          <a:off x="7561795" y="5586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53805</xdr:rowOff>
    </xdr:from>
    <xdr:to>
      <xdr:col>36</xdr:col>
      <xdr:colOff>165100</xdr:colOff>
      <xdr:row>34</xdr:row>
      <xdr:rowOff>155405</xdr:rowOff>
    </xdr:to>
    <xdr:sp macro="" textlink="">
      <xdr:nvSpPr>
        <xdr:cNvPr id="317" name="楕円 316"/>
        <xdr:cNvSpPr/>
      </xdr:nvSpPr>
      <xdr:spPr>
        <a:xfrm>
          <a:off x="6921500" y="588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482</xdr:rowOff>
    </xdr:from>
    <xdr:ext cx="599010" cy="259045"/>
    <xdr:sp macro="" textlink="">
      <xdr:nvSpPr>
        <xdr:cNvPr id="318" name="テキスト ボックス 317"/>
        <xdr:cNvSpPr txBox="1"/>
      </xdr:nvSpPr>
      <xdr:spPr>
        <a:xfrm>
          <a:off x="6672795" y="5658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42060</xdr:rowOff>
    </xdr:from>
    <xdr:to>
      <xdr:col>54</xdr:col>
      <xdr:colOff>189865</xdr:colOff>
      <xdr:row>59</xdr:row>
      <xdr:rowOff>68671</xdr:rowOff>
    </xdr:to>
    <xdr:cxnSp macro="">
      <xdr:nvCxnSpPr>
        <xdr:cNvPr id="344" name="直線コネクタ 343"/>
        <xdr:cNvCxnSpPr/>
      </xdr:nvCxnSpPr>
      <xdr:spPr>
        <a:xfrm flipV="1">
          <a:off x="10475595" y="8786010"/>
          <a:ext cx="1270" cy="1398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72498</xdr:rowOff>
    </xdr:from>
    <xdr:ext cx="534377" cy="259045"/>
    <xdr:sp macro="" textlink="">
      <xdr:nvSpPr>
        <xdr:cNvPr id="345" name="普通建設事業費最小値テキスト"/>
        <xdr:cNvSpPr txBox="1"/>
      </xdr:nvSpPr>
      <xdr:spPr>
        <a:xfrm>
          <a:off x="10528300" y="1018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68671</xdr:rowOff>
    </xdr:from>
    <xdr:to>
      <xdr:col>55</xdr:col>
      <xdr:colOff>88900</xdr:colOff>
      <xdr:row>59</xdr:row>
      <xdr:rowOff>68671</xdr:rowOff>
    </xdr:to>
    <xdr:cxnSp macro="">
      <xdr:nvCxnSpPr>
        <xdr:cNvPr id="346" name="直線コネクタ 345"/>
        <xdr:cNvCxnSpPr/>
      </xdr:nvCxnSpPr>
      <xdr:spPr>
        <a:xfrm>
          <a:off x="10388600" y="1018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160187</xdr:rowOff>
    </xdr:from>
    <xdr:ext cx="599010" cy="259045"/>
    <xdr:sp macro="" textlink="">
      <xdr:nvSpPr>
        <xdr:cNvPr id="347" name="普通建設事業費最大値テキスト"/>
        <xdr:cNvSpPr txBox="1"/>
      </xdr:nvSpPr>
      <xdr:spPr>
        <a:xfrm>
          <a:off x="10528300" y="856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42060</xdr:rowOff>
    </xdr:from>
    <xdr:to>
      <xdr:col>55</xdr:col>
      <xdr:colOff>88900</xdr:colOff>
      <xdr:row>51</xdr:row>
      <xdr:rowOff>42060</xdr:rowOff>
    </xdr:to>
    <xdr:cxnSp macro="">
      <xdr:nvCxnSpPr>
        <xdr:cNvPr id="348" name="直線コネクタ 347"/>
        <xdr:cNvCxnSpPr/>
      </xdr:nvCxnSpPr>
      <xdr:spPr>
        <a:xfrm>
          <a:off x="10388600" y="878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150906</xdr:rowOff>
    </xdr:from>
    <xdr:to>
      <xdr:col>55</xdr:col>
      <xdr:colOff>0</xdr:colOff>
      <xdr:row>59</xdr:row>
      <xdr:rowOff>7416</xdr:rowOff>
    </xdr:to>
    <xdr:cxnSp macro="">
      <xdr:nvCxnSpPr>
        <xdr:cNvPr id="349" name="直線コネクタ 348"/>
        <xdr:cNvCxnSpPr/>
      </xdr:nvCxnSpPr>
      <xdr:spPr>
        <a:xfrm>
          <a:off x="9639300" y="10095006"/>
          <a:ext cx="838200" cy="2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60107</xdr:rowOff>
    </xdr:from>
    <xdr:ext cx="599010" cy="259045"/>
    <xdr:sp macro="" textlink="">
      <xdr:nvSpPr>
        <xdr:cNvPr id="350" name="普通建設事業費平均値テキスト"/>
        <xdr:cNvSpPr txBox="1"/>
      </xdr:nvSpPr>
      <xdr:spPr>
        <a:xfrm>
          <a:off x="10528300" y="9832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37230</xdr:rowOff>
    </xdr:from>
    <xdr:to>
      <xdr:col>55</xdr:col>
      <xdr:colOff>50800</xdr:colOff>
      <xdr:row>58</xdr:row>
      <xdr:rowOff>138830</xdr:rowOff>
    </xdr:to>
    <xdr:sp macro="" textlink="">
      <xdr:nvSpPr>
        <xdr:cNvPr id="351" name="フローチャート: 判断 350"/>
        <xdr:cNvSpPr/>
      </xdr:nvSpPr>
      <xdr:spPr>
        <a:xfrm>
          <a:off x="104267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139884</xdr:rowOff>
    </xdr:from>
    <xdr:to>
      <xdr:col>50</xdr:col>
      <xdr:colOff>114300</xdr:colOff>
      <xdr:row>58</xdr:row>
      <xdr:rowOff>150906</xdr:rowOff>
    </xdr:to>
    <xdr:cxnSp macro="">
      <xdr:nvCxnSpPr>
        <xdr:cNvPr id="352" name="直線コネクタ 351"/>
        <xdr:cNvCxnSpPr/>
      </xdr:nvCxnSpPr>
      <xdr:spPr>
        <a:xfrm>
          <a:off x="8750300" y="10083984"/>
          <a:ext cx="889000" cy="1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20232</xdr:rowOff>
    </xdr:from>
    <xdr:to>
      <xdr:col>50</xdr:col>
      <xdr:colOff>165100</xdr:colOff>
      <xdr:row>58</xdr:row>
      <xdr:rowOff>121832</xdr:rowOff>
    </xdr:to>
    <xdr:sp macro="" textlink="">
      <xdr:nvSpPr>
        <xdr:cNvPr id="353" name="フローチャート: 判断 352"/>
        <xdr:cNvSpPr/>
      </xdr:nvSpPr>
      <xdr:spPr>
        <a:xfrm>
          <a:off x="9588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138359</xdr:rowOff>
    </xdr:from>
    <xdr:ext cx="599010" cy="259045"/>
    <xdr:sp macro="" textlink="">
      <xdr:nvSpPr>
        <xdr:cNvPr id="354" name="テキスト ボックス 353"/>
        <xdr:cNvSpPr txBox="1"/>
      </xdr:nvSpPr>
      <xdr:spPr>
        <a:xfrm>
          <a:off x="9339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139884</xdr:rowOff>
    </xdr:from>
    <xdr:to>
      <xdr:col>45</xdr:col>
      <xdr:colOff>177800</xdr:colOff>
      <xdr:row>58</xdr:row>
      <xdr:rowOff>161230</xdr:rowOff>
    </xdr:to>
    <xdr:cxnSp macro="">
      <xdr:nvCxnSpPr>
        <xdr:cNvPr id="355" name="直線コネクタ 354"/>
        <xdr:cNvCxnSpPr/>
      </xdr:nvCxnSpPr>
      <xdr:spPr>
        <a:xfrm flipV="1">
          <a:off x="7861300" y="10083984"/>
          <a:ext cx="889000" cy="2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12931</xdr:rowOff>
    </xdr:from>
    <xdr:to>
      <xdr:col>46</xdr:col>
      <xdr:colOff>38100</xdr:colOff>
      <xdr:row>58</xdr:row>
      <xdr:rowOff>114531</xdr:rowOff>
    </xdr:to>
    <xdr:sp macro="" textlink="">
      <xdr:nvSpPr>
        <xdr:cNvPr id="356" name="フローチャート: 判断 355"/>
        <xdr:cNvSpPr/>
      </xdr:nvSpPr>
      <xdr:spPr>
        <a:xfrm>
          <a:off x="8699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131058</xdr:rowOff>
    </xdr:from>
    <xdr:ext cx="599010" cy="259045"/>
    <xdr:sp macro="" textlink="">
      <xdr:nvSpPr>
        <xdr:cNvPr id="357" name="テキスト ボックス 356"/>
        <xdr:cNvSpPr txBox="1"/>
      </xdr:nvSpPr>
      <xdr:spPr>
        <a:xfrm>
          <a:off x="8450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161230</xdr:rowOff>
    </xdr:from>
    <xdr:to>
      <xdr:col>41</xdr:col>
      <xdr:colOff>50800</xdr:colOff>
      <xdr:row>59</xdr:row>
      <xdr:rowOff>18988</xdr:rowOff>
    </xdr:to>
    <xdr:cxnSp macro="">
      <xdr:nvCxnSpPr>
        <xdr:cNvPr id="358" name="直線コネクタ 357"/>
        <xdr:cNvCxnSpPr/>
      </xdr:nvCxnSpPr>
      <xdr:spPr>
        <a:xfrm flipV="1">
          <a:off x="6972300" y="10105330"/>
          <a:ext cx="889000" cy="2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13360</xdr:rowOff>
    </xdr:from>
    <xdr:to>
      <xdr:col>41</xdr:col>
      <xdr:colOff>101600</xdr:colOff>
      <xdr:row>58</xdr:row>
      <xdr:rowOff>114960</xdr:rowOff>
    </xdr:to>
    <xdr:sp macro="" textlink="">
      <xdr:nvSpPr>
        <xdr:cNvPr id="359" name="フローチャート: 判断 358"/>
        <xdr:cNvSpPr/>
      </xdr:nvSpPr>
      <xdr:spPr>
        <a:xfrm>
          <a:off x="7810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131487</xdr:rowOff>
    </xdr:from>
    <xdr:ext cx="599010" cy="259045"/>
    <xdr:sp macro="" textlink="">
      <xdr:nvSpPr>
        <xdr:cNvPr id="360" name="テキスト ボックス 359"/>
        <xdr:cNvSpPr txBox="1"/>
      </xdr:nvSpPr>
      <xdr:spPr>
        <a:xfrm>
          <a:off x="7561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32093</xdr:rowOff>
    </xdr:from>
    <xdr:to>
      <xdr:col>36</xdr:col>
      <xdr:colOff>165100</xdr:colOff>
      <xdr:row>58</xdr:row>
      <xdr:rowOff>133693</xdr:rowOff>
    </xdr:to>
    <xdr:sp macro="" textlink="">
      <xdr:nvSpPr>
        <xdr:cNvPr id="361" name="フローチャート: 判断 360"/>
        <xdr:cNvSpPr/>
      </xdr:nvSpPr>
      <xdr:spPr>
        <a:xfrm>
          <a:off x="6921500" y="997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150220</xdr:rowOff>
    </xdr:from>
    <xdr:ext cx="599010" cy="259045"/>
    <xdr:sp macro="" textlink="">
      <xdr:nvSpPr>
        <xdr:cNvPr id="362" name="テキスト ボックス 361"/>
        <xdr:cNvSpPr txBox="1"/>
      </xdr:nvSpPr>
      <xdr:spPr>
        <a:xfrm>
          <a:off x="6672795" y="975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128066</xdr:rowOff>
    </xdr:from>
    <xdr:to>
      <xdr:col>55</xdr:col>
      <xdr:colOff>50800</xdr:colOff>
      <xdr:row>59</xdr:row>
      <xdr:rowOff>58216</xdr:rowOff>
    </xdr:to>
    <xdr:sp macro="" textlink="">
      <xdr:nvSpPr>
        <xdr:cNvPr id="368" name="楕円 367"/>
        <xdr:cNvSpPr/>
      </xdr:nvSpPr>
      <xdr:spPr>
        <a:xfrm>
          <a:off x="10426700" y="1007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42993</xdr:rowOff>
    </xdr:from>
    <xdr:ext cx="534377" cy="259045"/>
    <xdr:sp macro="" textlink="">
      <xdr:nvSpPr>
        <xdr:cNvPr id="369" name="普通建設事業費該当値テキスト"/>
        <xdr:cNvSpPr txBox="1"/>
      </xdr:nvSpPr>
      <xdr:spPr>
        <a:xfrm>
          <a:off x="10528300" y="998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100106</xdr:rowOff>
    </xdr:from>
    <xdr:to>
      <xdr:col>50</xdr:col>
      <xdr:colOff>165100</xdr:colOff>
      <xdr:row>59</xdr:row>
      <xdr:rowOff>30256</xdr:rowOff>
    </xdr:to>
    <xdr:sp macro="" textlink="">
      <xdr:nvSpPr>
        <xdr:cNvPr id="370" name="楕円 369"/>
        <xdr:cNvSpPr/>
      </xdr:nvSpPr>
      <xdr:spPr>
        <a:xfrm>
          <a:off x="9588500" y="1004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21383</xdr:rowOff>
    </xdr:from>
    <xdr:ext cx="534377" cy="259045"/>
    <xdr:sp macro="" textlink="">
      <xdr:nvSpPr>
        <xdr:cNvPr id="371" name="テキスト ボックス 370"/>
        <xdr:cNvSpPr txBox="1"/>
      </xdr:nvSpPr>
      <xdr:spPr>
        <a:xfrm>
          <a:off x="9372111" y="1013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89084</xdr:rowOff>
    </xdr:from>
    <xdr:to>
      <xdr:col>46</xdr:col>
      <xdr:colOff>38100</xdr:colOff>
      <xdr:row>59</xdr:row>
      <xdr:rowOff>19234</xdr:rowOff>
    </xdr:to>
    <xdr:sp macro="" textlink="">
      <xdr:nvSpPr>
        <xdr:cNvPr id="372" name="楕円 371"/>
        <xdr:cNvSpPr/>
      </xdr:nvSpPr>
      <xdr:spPr>
        <a:xfrm>
          <a:off x="8699500" y="1003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10361</xdr:rowOff>
    </xdr:from>
    <xdr:ext cx="534377" cy="259045"/>
    <xdr:sp macro="" textlink="">
      <xdr:nvSpPr>
        <xdr:cNvPr id="373" name="テキスト ボックス 372"/>
        <xdr:cNvSpPr txBox="1"/>
      </xdr:nvSpPr>
      <xdr:spPr>
        <a:xfrm>
          <a:off x="8483111" y="1012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110430</xdr:rowOff>
    </xdr:from>
    <xdr:to>
      <xdr:col>41</xdr:col>
      <xdr:colOff>101600</xdr:colOff>
      <xdr:row>59</xdr:row>
      <xdr:rowOff>40580</xdr:rowOff>
    </xdr:to>
    <xdr:sp macro="" textlink="">
      <xdr:nvSpPr>
        <xdr:cNvPr id="374" name="楕円 373"/>
        <xdr:cNvSpPr/>
      </xdr:nvSpPr>
      <xdr:spPr>
        <a:xfrm>
          <a:off x="7810500" y="1005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31707</xdr:rowOff>
    </xdr:from>
    <xdr:ext cx="534377" cy="259045"/>
    <xdr:sp macro="" textlink="">
      <xdr:nvSpPr>
        <xdr:cNvPr id="375" name="テキスト ボックス 374"/>
        <xdr:cNvSpPr txBox="1"/>
      </xdr:nvSpPr>
      <xdr:spPr>
        <a:xfrm>
          <a:off x="7594111" y="1014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139638</xdr:rowOff>
    </xdr:from>
    <xdr:to>
      <xdr:col>36</xdr:col>
      <xdr:colOff>165100</xdr:colOff>
      <xdr:row>59</xdr:row>
      <xdr:rowOff>69788</xdr:rowOff>
    </xdr:to>
    <xdr:sp macro="" textlink="">
      <xdr:nvSpPr>
        <xdr:cNvPr id="376" name="楕円 375"/>
        <xdr:cNvSpPr/>
      </xdr:nvSpPr>
      <xdr:spPr>
        <a:xfrm>
          <a:off x="6921500" y="1008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60915</xdr:rowOff>
    </xdr:from>
    <xdr:ext cx="534377" cy="259045"/>
    <xdr:sp macro="" textlink="">
      <xdr:nvSpPr>
        <xdr:cNvPr id="377" name="テキスト ボックス 376"/>
        <xdr:cNvSpPr txBox="1"/>
      </xdr:nvSpPr>
      <xdr:spPr>
        <a:xfrm>
          <a:off x="6705111" y="1017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93152</xdr:rowOff>
    </xdr:from>
    <xdr:to>
      <xdr:col>54</xdr:col>
      <xdr:colOff>189865</xdr:colOff>
      <xdr:row>78</xdr:row>
      <xdr:rowOff>139700</xdr:rowOff>
    </xdr:to>
    <xdr:cxnSp macro="">
      <xdr:nvCxnSpPr>
        <xdr:cNvPr id="399" name="直線コネクタ 398"/>
        <xdr:cNvCxnSpPr/>
      </xdr:nvCxnSpPr>
      <xdr:spPr>
        <a:xfrm flipV="1">
          <a:off x="10475595" y="12094652"/>
          <a:ext cx="1270" cy="141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39829</xdr:rowOff>
    </xdr:from>
    <xdr:ext cx="599010" cy="259045"/>
    <xdr:sp macro="" textlink="">
      <xdr:nvSpPr>
        <xdr:cNvPr id="402" name="普通建設事業費 （ うち新規整備　）最大値テキスト"/>
        <xdr:cNvSpPr txBox="1"/>
      </xdr:nvSpPr>
      <xdr:spPr>
        <a:xfrm>
          <a:off x="10528300" y="1186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93152</xdr:rowOff>
    </xdr:from>
    <xdr:to>
      <xdr:col>55</xdr:col>
      <xdr:colOff>88900</xdr:colOff>
      <xdr:row>70</xdr:row>
      <xdr:rowOff>93152</xdr:rowOff>
    </xdr:to>
    <xdr:cxnSp macro="">
      <xdr:nvCxnSpPr>
        <xdr:cNvPr id="403" name="直線コネクタ 402"/>
        <xdr:cNvCxnSpPr/>
      </xdr:nvCxnSpPr>
      <xdr:spPr>
        <a:xfrm>
          <a:off x="10388600" y="1209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131232</xdr:rowOff>
    </xdr:from>
    <xdr:to>
      <xdr:col>55</xdr:col>
      <xdr:colOff>0</xdr:colOff>
      <xdr:row>78</xdr:row>
      <xdr:rowOff>134694</xdr:rowOff>
    </xdr:to>
    <xdr:cxnSp macro="">
      <xdr:nvCxnSpPr>
        <xdr:cNvPr id="404" name="直線コネクタ 403"/>
        <xdr:cNvCxnSpPr/>
      </xdr:nvCxnSpPr>
      <xdr:spPr>
        <a:xfrm>
          <a:off x="9639300" y="13504332"/>
          <a:ext cx="838200" cy="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153136</xdr:rowOff>
    </xdr:from>
    <xdr:ext cx="534377" cy="259045"/>
    <xdr:sp macro="" textlink="">
      <xdr:nvSpPr>
        <xdr:cNvPr id="405" name="普通建設事業費 （ うち新規整備　）平均値テキスト"/>
        <xdr:cNvSpPr txBox="1"/>
      </xdr:nvSpPr>
      <xdr:spPr>
        <a:xfrm>
          <a:off x="10528300" y="1318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130259</xdr:rowOff>
    </xdr:from>
    <xdr:to>
      <xdr:col>55</xdr:col>
      <xdr:colOff>50800</xdr:colOff>
      <xdr:row>78</xdr:row>
      <xdr:rowOff>60409</xdr:rowOff>
    </xdr:to>
    <xdr:sp macro="" textlink="">
      <xdr:nvSpPr>
        <xdr:cNvPr id="406" name="フローチャート: 判断 405"/>
        <xdr:cNvSpPr/>
      </xdr:nvSpPr>
      <xdr:spPr>
        <a:xfrm>
          <a:off x="10426700" y="1333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126189</xdr:rowOff>
    </xdr:from>
    <xdr:to>
      <xdr:col>50</xdr:col>
      <xdr:colOff>114300</xdr:colOff>
      <xdr:row>78</xdr:row>
      <xdr:rowOff>131232</xdr:rowOff>
    </xdr:to>
    <xdr:cxnSp macro="">
      <xdr:nvCxnSpPr>
        <xdr:cNvPr id="407" name="直線コネクタ 406"/>
        <xdr:cNvCxnSpPr/>
      </xdr:nvCxnSpPr>
      <xdr:spPr>
        <a:xfrm>
          <a:off x="8750300" y="13499289"/>
          <a:ext cx="889000" cy="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134953</xdr:rowOff>
    </xdr:from>
    <xdr:to>
      <xdr:col>50</xdr:col>
      <xdr:colOff>165100</xdr:colOff>
      <xdr:row>78</xdr:row>
      <xdr:rowOff>65103</xdr:rowOff>
    </xdr:to>
    <xdr:sp macro="" textlink="">
      <xdr:nvSpPr>
        <xdr:cNvPr id="408" name="フローチャート: 判断 407"/>
        <xdr:cNvSpPr/>
      </xdr:nvSpPr>
      <xdr:spPr>
        <a:xfrm>
          <a:off x="9588500" y="1333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81630</xdr:rowOff>
    </xdr:from>
    <xdr:ext cx="534377" cy="259045"/>
    <xdr:sp macro="" textlink="">
      <xdr:nvSpPr>
        <xdr:cNvPr id="409" name="テキスト ボックス 408"/>
        <xdr:cNvSpPr txBox="1"/>
      </xdr:nvSpPr>
      <xdr:spPr>
        <a:xfrm>
          <a:off x="9372111" y="1311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126189</xdr:rowOff>
    </xdr:from>
    <xdr:to>
      <xdr:col>45</xdr:col>
      <xdr:colOff>177800</xdr:colOff>
      <xdr:row>78</xdr:row>
      <xdr:rowOff>128005</xdr:rowOff>
    </xdr:to>
    <xdr:cxnSp macro="">
      <xdr:nvCxnSpPr>
        <xdr:cNvPr id="410" name="直線コネクタ 409"/>
        <xdr:cNvCxnSpPr/>
      </xdr:nvCxnSpPr>
      <xdr:spPr>
        <a:xfrm flipV="1">
          <a:off x="7861300" y="13499289"/>
          <a:ext cx="889000" cy="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96394</xdr:rowOff>
    </xdr:from>
    <xdr:to>
      <xdr:col>46</xdr:col>
      <xdr:colOff>38100</xdr:colOff>
      <xdr:row>78</xdr:row>
      <xdr:rowOff>26544</xdr:rowOff>
    </xdr:to>
    <xdr:sp macro="" textlink="">
      <xdr:nvSpPr>
        <xdr:cNvPr id="411" name="フローチャート: 判断 410"/>
        <xdr:cNvSpPr/>
      </xdr:nvSpPr>
      <xdr:spPr>
        <a:xfrm>
          <a:off x="8699500" y="13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43071</xdr:rowOff>
    </xdr:from>
    <xdr:ext cx="534377" cy="259045"/>
    <xdr:sp macro="" textlink="">
      <xdr:nvSpPr>
        <xdr:cNvPr id="412" name="テキスト ボックス 411"/>
        <xdr:cNvSpPr txBox="1"/>
      </xdr:nvSpPr>
      <xdr:spPr>
        <a:xfrm>
          <a:off x="8483111" y="1307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85046</xdr:rowOff>
    </xdr:from>
    <xdr:to>
      <xdr:col>41</xdr:col>
      <xdr:colOff>50800</xdr:colOff>
      <xdr:row>78</xdr:row>
      <xdr:rowOff>128005</xdr:rowOff>
    </xdr:to>
    <xdr:cxnSp macro="">
      <xdr:nvCxnSpPr>
        <xdr:cNvPr id="413" name="直線コネクタ 412"/>
        <xdr:cNvCxnSpPr/>
      </xdr:nvCxnSpPr>
      <xdr:spPr>
        <a:xfrm>
          <a:off x="6972300" y="13458146"/>
          <a:ext cx="889000" cy="4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75558</xdr:rowOff>
    </xdr:from>
    <xdr:to>
      <xdr:col>41</xdr:col>
      <xdr:colOff>101600</xdr:colOff>
      <xdr:row>78</xdr:row>
      <xdr:rowOff>5708</xdr:rowOff>
    </xdr:to>
    <xdr:sp macro="" textlink="">
      <xdr:nvSpPr>
        <xdr:cNvPr id="414" name="フローチャート: 判断 413"/>
        <xdr:cNvSpPr/>
      </xdr:nvSpPr>
      <xdr:spPr>
        <a:xfrm>
          <a:off x="7810500" y="1327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22235</xdr:rowOff>
    </xdr:from>
    <xdr:ext cx="534377" cy="259045"/>
    <xdr:sp macro="" textlink="">
      <xdr:nvSpPr>
        <xdr:cNvPr id="415" name="テキスト ボックス 414"/>
        <xdr:cNvSpPr txBox="1"/>
      </xdr:nvSpPr>
      <xdr:spPr>
        <a:xfrm>
          <a:off x="7594111" y="1305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99864</xdr:rowOff>
    </xdr:from>
    <xdr:to>
      <xdr:col>36</xdr:col>
      <xdr:colOff>165100</xdr:colOff>
      <xdr:row>78</xdr:row>
      <xdr:rowOff>30014</xdr:rowOff>
    </xdr:to>
    <xdr:sp macro="" textlink="">
      <xdr:nvSpPr>
        <xdr:cNvPr id="416" name="フローチャート: 判断 415"/>
        <xdr:cNvSpPr/>
      </xdr:nvSpPr>
      <xdr:spPr>
        <a:xfrm>
          <a:off x="6921500" y="1330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46541</xdr:rowOff>
    </xdr:from>
    <xdr:ext cx="534377" cy="259045"/>
    <xdr:sp macro="" textlink="">
      <xdr:nvSpPr>
        <xdr:cNvPr id="417" name="テキスト ボックス 416"/>
        <xdr:cNvSpPr txBox="1"/>
      </xdr:nvSpPr>
      <xdr:spPr>
        <a:xfrm>
          <a:off x="6705111" y="1307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83894</xdr:rowOff>
    </xdr:from>
    <xdr:to>
      <xdr:col>55</xdr:col>
      <xdr:colOff>50800</xdr:colOff>
      <xdr:row>79</xdr:row>
      <xdr:rowOff>14044</xdr:rowOff>
    </xdr:to>
    <xdr:sp macro="" textlink="">
      <xdr:nvSpPr>
        <xdr:cNvPr id="423" name="楕円 422"/>
        <xdr:cNvSpPr/>
      </xdr:nvSpPr>
      <xdr:spPr>
        <a:xfrm>
          <a:off x="10426700" y="1345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170271</xdr:rowOff>
    </xdr:from>
    <xdr:ext cx="469744" cy="259045"/>
    <xdr:sp macro="" textlink="">
      <xdr:nvSpPr>
        <xdr:cNvPr id="424" name="普通建設事業費 （ うち新規整備　）該当値テキスト"/>
        <xdr:cNvSpPr txBox="1"/>
      </xdr:nvSpPr>
      <xdr:spPr>
        <a:xfrm>
          <a:off x="10528300" y="1337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80432</xdr:rowOff>
    </xdr:from>
    <xdr:to>
      <xdr:col>50</xdr:col>
      <xdr:colOff>165100</xdr:colOff>
      <xdr:row>79</xdr:row>
      <xdr:rowOff>10582</xdr:rowOff>
    </xdr:to>
    <xdr:sp macro="" textlink="">
      <xdr:nvSpPr>
        <xdr:cNvPr id="425" name="楕円 424"/>
        <xdr:cNvSpPr/>
      </xdr:nvSpPr>
      <xdr:spPr>
        <a:xfrm>
          <a:off x="9588500" y="1345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1709</xdr:rowOff>
    </xdr:from>
    <xdr:ext cx="469744" cy="259045"/>
    <xdr:sp macro="" textlink="">
      <xdr:nvSpPr>
        <xdr:cNvPr id="426" name="テキスト ボックス 425"/>
        <xdr:cNvSpPr txBox="1"/>
      </xdr:nvSpPr>
      <xdr:spPr>
        <a:xfrm>
          <a:off x="9404428" y="1354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75389</xdr:rowOff>
    </xdr:from>
    <xdr:to>
      <xdr:col>46</xdr:col>
      <xdr:colOff>38100</xdr:colOff>
      <xdr:row>79</xdr:row>
      <xdr:rowOff>5539</xdr:rowOff>
    </xdr:to>
    <xdr:sp macro="" textlink="">
      <xdr:nvSpPr>
        <xdr:cNvPr id="427" name="楕円 426"/>
        <xdr:cNvSpPr/>
      </xdr:nvSpPr>
      <xdr:spPr>
        <a:xfrm>
          <a:off x="8699500" y="1344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168116</xdr:rowOff>
    </xdr:from>
    <xdr:ext cx="469744" cy="259045"/>
    <xdr:sp macro="" textlink="">
      <xdr:nvSpPr>
        <xdr:cNvPr id="428" name="テキスト ボックス 427"/>
        <xdr:cNvSpPr txBox="1"/>
      </xdr:nvSpPr>
      <xdr:spPr>
        <a:xfrm>
          <a:off x="8515428" y="1354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77205</xdr:rowOff>
    </xdr:from>
    <xdr:to>
      <xdr:col>41</xdr:col>
      <xdr:colOff>101600</xdr:colOff>
      <xdr:row>79</xdr:row>
      <xdr:rowOff>7355</xdr:rowOff>
    </xdr:to>
    <xdr:sp macro="" textlink="">
      <xdr:nvSpPr>
        <xdr:cNvPr id="429" name="楕円 428"/>
        <xdr:cNvSpPr/>
      </xdr:nvSpPr>
      <xdr:spPr>
        <a:xfrm>
          <a:off x="7810500" y="1345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169932</xdr:rowOff>
    </xdr:from>
    <xdr:ext cx="469744" cy="259045"/>
    <xdr:sp macro="" textlink="">
      <xdr:nvSpPr>
        <xdr:cNvPr id="430" name="テキスト ボックス 429"/>
        <xdr:cNvSpPr txBox="1"/>
      </xdr:nvSpPr>
      <xdr:spPr>
        <a:xfrm>
          <a:off x="7626428" y="1354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34246</xdr:rowOff>
    </xdr:from>
    <xdr:to>
      <xdr:col>36</xdr:col>
      <xdr:colOff>165100</xdr:colOff>
      <xdr:row>78</xdr:row>
      <xdr:rowOff>135846</xdr:rowOff>
    </xdr:to>
    <xdr:sp macro="" textlink="">
      <xdr:nvSpPr>
        <xdr:cNvPr id="431" name="楕円 430"/>
        <xdr:cNvSpPr/>
      </xdr:nvSpPr>
      <xdr:spPr>
        <a:xfrm>
          <a:off x="6921500" y="1340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126973</xdr:rowOff>
    </xdr:from>
    <xdr:ext cx="534377" cy="259045"/>
    <xdr:sp macro="" textlink="">
      <xdr:nvSpPr>
        <xdr:cNvPr id="432" name="テキスト ボックス 431"/>
        <xdr:cNvSpPr txBox="1"/>
      </xdr:nvSpPr>
      <xdr:spPr>
        <a:xfrm>
          <a:off x="6705111" y="1350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127186</xdr:rowOff>
    </xdr:from>
    <xdr:to>
      <xdr:col>54</xdr:col>
      <xdr:colOff>189865</xdr:colOff>
      <xdr:row>98</xdr:row>
      <xdr:rowOff>82998</xdr:rowOff>
    </xdr:to>
    <xdr:cxnSp macro="">
      <xdr:nvCxnSpPr>
        <xdr:cNvPr id="454" name="直線コネクタ 453"/>
        <xdr:cNvCxnSpPr/>
      </xdr:nvCxnSpPr>
      <xdr:spPr>
        <a:xfrm flipV="1">
          <a:off x="10475595" y="15729136"/>
          <a:ext cx="1270" cy="1155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86825</xdr:rowOff>
    </xdr:from>
    <xdr:ext cx="534377" cy="259045"/>
    <xdr:sp macro="" textlink="">
      <xdr:nvSpPr>
        <xdr:cNvPr id="455" name="普通建設事業費 （ うち更新整備　）最小値テキスト"/>
        <xdr:cNvSpPr txBox="1"/>
      </xdr:nvSpPr>
      <xdr:spPr>
        <a:xfrm>
          <a:off x="10528300" y="1688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82998</xdr:rowOff>
    </xdr:from>
    <xdr:to>
      <xdr:col>55</xdr:col>
      <xdr:colOff>88900</xdr:colOff>
      <xdr:row>98</xdr:row>
      <xdr:rowOff>82998</xdr:rowOff>
    </xdr:to>
    <xdr:cxnSp macro="">
      <xdr:nvCxnSpPr>
        <xdr:cNvPr id="456" name="直線コネクタ 455"/>
        <xdr:cNvCxnSpPr/>
      </xdr:nvCxnSpPr>
      <xdr:spPr>
        <a:xfrm>
          <a:off x="10388600" y="1688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73863</xdr:rowOff>
    </xdr:from>
    <xdr:ext cx="599010" cy="259045"/>
    <xdr:sp macro="" textlink="">
      <xdr:nvSpPr>
        <xdr:cNvPr id="457" name="普通建設事業費 （ うち更新整備　）最大値テキスト"/>
        <xdr:cNvSpPr txBox="1"/>
      </xdr:nvSpPr>
      <xdr:spPr>
        <a:xfrm>
          <a:off x="10528300" y="1550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127186</xdr:rowOff>
    </xdr:from>
    <xdr:to>
      <xdr:col>55</xdr:col>
      <xdr:colOff>88900</xdr:colOff>
      <xdr:row>91</xdr:row>
      <xdr:rowOff>127186</xdr:rowOff>
    </xdr:to>
    <xdr:cxnSp macro="">
      <xdr:nvCxnSpPr>
        <xdr:cNvPr id="458" name="直線コネクタ 457"/>
        <xdr:cNvCxnSpPr/>
      </xdr:nvCxnSpPr>
      <xdr:spPr>
        <a:xfrm>
          <a:off x="10388600" y="1572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7322</xdr:rowOff>
    </xdr:from>
    <xdr:to>
      <xdr:col>55</xdr:col>
      <xdr:colOff>0</xdr:colOff>
      <xdr:row>97</xdr:row>
      <xdr:rowOff>74270</xdr:rowOff>
    </xdr:to>
    <xdr:cxnSp macro="">
      <xdr:nvCxnSpPr>
        <xdr:cNvPr id="459" name="直線コネクタ 458"/>
        <xdr:cNvCxnSpPr/>
      </xdr:nvCxnSpPr>
      <xdr:spPr>
        <a:xfrm>
          <a:off x="9639300" y="16637972"/>
          <a:ext cx="8382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129229</xdr:rowOff>
    </xdr:from>
    <xdr:ext cx="534377" cy="259045"/>
    <xdr:sp macro="" textlink="">
      <xdr:nvSpPr>
        <xdr:cNvPr id="460" name="普通建設事業費 （ うち更新整備　）平均値テキスト"/>
        <xdr:cNvSpPr txBox="1"/>
      </xdr:nvSpPr>
      <xdr:spPr>
        <a:xfrm>
          <a:off x="10528300" y="16416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106352</xdr:rowOff>
    </xdr:from>
    <xdr:to>
      <xdr:col>55</xdr:col>
      <xdr:colOff>50800</xdr:colOff>
      <xdr:row>97</xdr:row>
      <xdr:rowOff>36502</xdr:rowOff>
    </xdr:to>
    <xdr:sp macro="" textlink="">
      <xdr:nvSpPr>
        <xdr:cNvPr id="461" name="フローチャート: 判断 460"/>
        <xdr:cNvSpPr/>
      </xdr:nvSpPr>
      <xdr:spPr>
        <a:xfrm>
          <a:off x="104267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141281</xdr:rowOff>
    </xdr:from>
    <xdr:to>
      <xdr:col>50</xdr:col>
      <xdr:colOff>114300</xdr:colOff>
      <xdr:row>97</xdr:row>
      <xdr:rowOff>7322</xdr:rowOff>
    </xdr:to>
    <xdr:cxnSp macro="">
      <xdr:nvCxnSpPr>
        <xdr:cNvPr id="462" name="直線コネクタ 461"/>
        <xdr:cNvCxnSpPr/>
      </xdr:nvCxnSpPr>
      <xdr:spPr>
        <a:xfrm>
          <a:off x="8750300" y="16600481"/>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72117</xdr:rowOff>
    </xdr:from>
    <xdr:to>
      <xdr:col>50</xdr:col>
      <xdr:colOff>165100</xdr:colOff>
      <xdr:row>97</xdr:row>
      <xdr:rowOff>2267</xdr:rowOff>
    </xdr:to>
    <xdr:sp macro="" textlink="">
      <xdr:nvSpPr>
        <xdr:cNvPr id="463" name="フローチャート: 判断 462"/>
        <xdr:cNvSpPr/>
      </xdr:nvSpPr>
      <xdr:spPr>
        <a:xfrm>
          <a:off x="95885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18794</xdr:rowOff>
    </xdr:from>
    <xdr:ext cx="534377" cy="259045"/>
    <xdr:sp macro="" textlink="">
      <xdr:nvSpPr>
        <xdr:cNvPr id="464" name="テキスト ボックス 463"/>
        <xdr:cNvSpPr txBox="1"/>
      </xdr:nvSpPr>
      <xdr:spPr>
        <a:xfrm>
          <a:off x="9372111" y="1630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141281</xdr:rowOff>
    </xdr:from>
    <xdr:to>
      <xdr:col>45</xdr:col>
      <xdr:colOff>177800</xdr:colOff>
      <xdr:row>97</xdr:row>
      <xdr:rowOff>26191</xdr:rowOff>
    </xdr:to>
    <xdr:cxnSp macro="">
      <xdr:nvCxnSpPr>
        <xdr:cNvPr id="465" name="直線コネクタ 464"/>
        <xdr:cNvCxnSpPr/>
      </xdr:nvCxnSpPr>
      <xdr:spPr>
        <a:xfrm flipV="1">
          <a:off x="7861300" y="16600481"/>
          <a:ext cx="889000" cy="5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108564</xdr:rowOff>
    </xdr:from>
    <xdr:to>
      <xdr:col>46</xdr:col>
      <xdr:colOff>38100</xdr:colOff>
      <xdr:row>97</xdr:row>
      <xdr:rowOff>38714</xdr:rowOff>
    </xdr:to>
    <xdr:sp macro="" textlink="">
      <xdr:nvSpPr>
        <xdr:cNvPr id="466" name="フローチャート: 判断 465"/>
        <xdr:cNvSpPr/>
      </xdr:nvSpPr>
      <xdr:spPr>
        <a:xfrm>
          <a:off x="8699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29841</xdr:rowOff>
    </xdr:from>
    <xdr:ext cx="534377" cy="259045"/>
    <xdr:sp macro="" textlink="">
      <xdr:nvSpPr>
        <xdr:cNvPr id="467" name="テキスト ボックス 466"/>
        <xdr:cNvSpPr txBox="1"/>
      </xdr:nvSpPr>
      <xdr:spPr>
        <a:xfrm>
          <a:off x="8483111" y="1666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26191</xdr:rowOff>
    </xdr:from>
    <xdr:to>
      <xdr:col>41</xdr:col>
      <xdr:colOff>50800</xdr:colOff>
      <xdr:row>98</xdr:row>
      <xdr:rowOff>2316</xdr:rowOff>
    </xdr:to>
    <xdr:cxnSp macro="">
      <xdr:nvCxnSpPr>
        <xdr:cNvPr id="468" name="直線コネクタ 467"/>
        <xdr:cNvCxnSpPr/>
      </xdr:nvCxnSpPr>
      <xdr:spPr>
        <a:xfrm flipV="1">
          <a:off x="6972300" y="16656841"/>
          <a:ext cx="889000" cy="14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106305</xdr:rowOff>
    </xdr:from>
    <xdr:to>
      <xdr:col>41</xdr:col>
      <xdr:colOff>101600</xdr:colOff>
      <xdr:row>97</xdr:row>
      <xdr:rowOff>36455</xdr:rowOff>
    </xdr:to>
    <xdr:sp macro="" textlink="">
      <xdr:nvSpPr>
        <xdr:cNvPr id="469" name="フローチャート: 判断 468"/>
        <xdr:cNvSpPr/>
      </xdr:nvSpPr>
      <xdr:spPr>
        <a:xfrm>
          <a:off x="7810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52982</xdr:rowOff>
    </xdr:from>
    <xdr:ext cx="534377" cy="259045"/>
    <xdr:sp macro="" textlink="">
      <xdr:nvSpPr>
        <xdr:cNvPr id="470" name="テキスト ボックス 469"/>
        <xdr:cNvSpPr txBox="1"/>
      </xdr:nvSpPr>
      <xdr:spPr>
        <a:xfrm>
          <a:off x="7594111" y="163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139461</xdr:rowOff>
    </xdr:from>
    <xdr:to>
      <xdr:col>36</xdr:col>
      <xdr:colOff>165100</xdr:colOff>
      <xdr:row>97</xdr:row>
      <xdr:rowOff>69611</xdr:rowOff>
    </xdr:to>
    <xdr:sp macro="" textlink="">
      <xdr:nvSpPr>
        <xdr:cNvPr id="471" name="フローチャート: 判断 470"/>
        <xdr:cNvSpPr/>
      </xdr:nvSpPr>
      <xdr:spPr>
        <a:xfrm>
          <a:off x="6921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86138</xdr:rowOff>
    </xdr:from>
    <xdr:ext cx="534377" cy="259045"/>
    <xdr:sp macro="" textlink="">
      <xdr:nvSpPr>
        <xdr:cNvPr id="472" name="テキスト ボックス 471"/>
        <xdr:cNvSpPr txBox="1"/>
      </xdr:nvSpPr>
      <xdr:spPr>
        <a:xfrm>
          <a:off x="6705111" y="163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23470</xdr:rowOff>
    </xdr:from>
    <xdr:to>
      <xdr:col>55</xdr:col>
      <xdr:colOff>50800</xdr:colOff>
      <xdr:row>97</xdr:row>
      <xdr:rowOff>125070</xdr:rowOff>
    </xdr:to>
    <xdr:sp macro="" textlink="">
      <xdr:nvSpPr>
        <xdr:cNvPr id="478" name="楕円 477"/>
        <xdr:cNvSpPr/>
      </xdr:nvSpPr>
      <xdr:spPr>
        <a:xfrm>
          <a:off x="10426700" y="1665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1897</xdr:rowOff>
    </xdr:from>
    <xdr:ext cx="534377" cy="259045"/>
    <xdr:sp macro="" textlink="">
      <xdr:nvSpPr>
        <xdr:cNvPr id="479" name="普通建設事業費 （ うち更新整備　）該当値テキスト"/>
        <xdr:cNvSpPr txBox="1"/>
      </xdr:nvSpPr>
      <xdr:spPr>
        <a:xfrm>
          <a:off x="10528300" y="1663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127972</xdr:rowOff>
    </xdr:from>
    <xdr:to>
      <xdr:col>50</xdr:col>
      <xdr:colOff>165100</xdr:colOff>
      <xdr:row>97</xdr:row>
      <xdr:rowOff>58122</xdr:rowOff>
    </xdr:to>
    <xdr:sp macro="" textlink="">
      <xdr:nvSpPr>
        <xdr:cNvPr id="480" name="楕円 479"/>
        <xdr:cNvSpPr/>
      </xdr:nvSpPr>
      <xdr:spPr>
        <a:xfrm>
          <a:off x="9588500" y="165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49249</xdr:rowOff>
    </xdr:from>
    <xdr:ext cx="534377" cy="259045"/>
    <xdr:sp macro="" textlink="">
      <xdr:nvSpPr>
        <xdr:cNvPr id="481" name="テキスト ボックス 480"/>
        <xdr:cNvSpPr txBox="1"/>
      </xdr:nvSpPr>
      <xdr:spPr>
        <a:xfrm>
          <a:off x="9372111" y="1667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90481</xdr:rowOff>
    </xdr:from>
    <xdr:to>
      <xdr:col>46</xdr:col>
      <xdr:colOff>38100</xdr:colOff>
      <xdr:row>97</xdr:row>
      <xdr:rowOff>20631</xdr:rowOff>
    </xdr:to>
    <xdr:sp macro="" textlink="">
      <xdr:nvSpPr>
        <xdr:cNvPr id="482" name="楕円 481"/>
        <xdr:cNvSpPr/>
      </xdr:nvSpPr>
      <xdr:spPr>
        <a:xfrm>
          <a:off x="8699500" y="1654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37158</xdr:rowOff>
    </xdr:from>
    <xdr:ext cx="534377" cy="259045"/>
    <xdr:sp macro="" textlink="">
      <xdr:nvSpPr>
        <xdr:cNvPr id="483" name="テキスト ボックス 482"/>
        <xdr:cNvSpPr txBox="1"/>
      </xdr:nvSpPr>
      <xdr:spPr>
        <a:xfrm>
          <a:off x="8483111" y="1632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146841</xdr:rowOff>
    </xdr:from>
    <xdr:to>
      <xdr:col>41</xdr:col>
      <xdr:colOff>101600</xdr:colOff>
      <xdr:row>97</xdr:row>
      <xdr:rowOff>76991</xdr:rowOff>
    </xdr:to>
    <xdr:sp macro="" textlink="">
      <xdr:nvSpPr>
        <xdr:cNvPr id="484" name="楕円 483"/>
        <xdr:cNvSpPr/>
      </xdr:nvSpPr>
      <xdr:spPr>
        <a:xfrm>
          <a:off x="7810500" y="1660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68118</xdr:rowOff>
    </xdr:from>
    <xdr:ext cx="534377" cy="259045"/>
    <xdr:sp macro="" textlink="">
      <xdr:nvSpPr>
        <xdr:cNvPr id="485" name="テキスト ボックス 484"/>
        <xdr:cNvSpPr txBox="1"/>
      </xdr:nvSpPr>
      <xdr:spPr>
        <a:xfrm>
          <a:off x="7594111" y="1669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122966</xdr:rowOff>
    </xdr:from>
    <xdr:to>
      <xdr:col>36</xdr:col>
      <xdr:colOff>165100</xdr:colOff>
      <xdr:row>98</xdr:row>
      <xdr:rowOff>53116</xdr:rowOff>
    </xdr:to>
    <xdr:sp macro="" textlink="">
      <xdr:nvSpPr>
        <xdr:cNvPr id="486" name="楕円 485"/>
        <xdr:cNvSpPr/>
      </xdr:nvSpPr>
      <xdr:spPr>
        <a:xfrm>
          <a:off x="6921500" y="1675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44243</xdr:rowOff>
    </xdr:from>
    <xdr:ext cx="534377" cy="259045"/>
    <xdr:sp macro="" textlink="">
      <xdr:nvSpPr>
        <xdr:cNvPr id="487" name="テキスト ボックス 486"/>
        <xdr:cNvSpPr txBox="1"/>
      </xdr:nvSpPr>
      <xdr:spPr>
        <a:xfrm>
          <a:off x="6705111" y="168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110915</xdr:rowOff>
    </xdr:from>
    <xdr:to>
      <xdr:col>85</xdr:col>
      <xdr:colOff>126364</xdr:colOff>
      <xdr:row>38</xdr:row>
      <xdr:rowOff>139700</xdr:rowOff>
    </xdr:to>
    <xdr:cxnSp macro="">
      <xdr:nvCxnSpPr>
        <xdr:cNvPr id="509" name="直線コネクタ 508"/>
        <xdr:cNvCxnSpPr/>
      </xdr:nvCxnSpPr>
      <xdr:spPr>
        <a:xfrm flipV="1">
          <a:off x="16317595" y="5254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57592</xdr:rowOff>
    </xdr:from>
    <xdr:ext cx="599010" cy="259045"/>
    <xdr:sp macro="" textlink="">
      <xdr:nvSpPr>
        <xdr:cNvPr id="512" name="災害復旧事業費最大値テキスト"/>
        <xdr:cNvSpPr txBox="1"/>
      </xdr:nvSpPr>
      <xdr:spPr>
        <a:xfrm>
          <a:off x="16370300" y="50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110915</xdr:rowOff>
    </xdr:from>
    <xdr:to>
      <xdr:col>86</xdr:col>
      <xdr:colOff>25400</xdr:colOff>
      <xdr:row>30</xdr:row>
      <xdr:rowOff>110915</xdr:rowOff>
    </xdr:to>
    <xdr:cxnSp macro="">
      <xdr:nvCxnSpPr>
        <xdr:cNvPr id="513" name="直線コネクタ 512"/>
        <xdr:cNvCxnSpPr/>
      </xdr:nvCxnSpPr>
      <xdr:spPr>
        <a:xfrm>
          <a:off x="16230600" y="52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6298</xdr:rowOff>
    </xdr:from>
    <xdr:to>
      <xdr:col>85</xdr:col>
      <xdr:colOff>127000</xdr:colOff>
      <xdr:row>38</xdr:row>
      <xdr:rowOff>19393</xdr:rowOff>
    </xdr:to>
    <xdr:cxnSp macro="">
      <xdr:nvCxnSpPr>
        <xdr:cNvPr id="514" name="直線コネクタ 513"/>
        <xdr:cNvCxnSpPr/>
      </xdr:nvCxnSpPr>
      <xdr:spPr>
        <a:xfrm flipV="1">
          <a:off x="15481300" y="6349948"/>
          <a:ext cx="838200" cy="18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110459</xdr:rowOff>
    </xdr:from>
    <xdr:ext cx="534377" cy="259045"/>
    <xdr:sp macro="" textlink="">
      <xdr:nvSpPr>
        <xdr:cNvPr id="515" name="災害復旧事業費平均値テキスト"/>
        <xdr:cNvSpPr txBox="1"/>
      </xdr:nvSpPr>
      <xdr:spPr>
        <a:xfrm>
          <a:off x="16370300" y="6454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132032</xdr:rowOff>
    </xdr:from>
    <xdr:to>
      <xdr:col>85</xdr:col>
      <xdr:colOff>177800</xdr:colOff>
      <xdr:row>38</xdr:row>
      <xdr:rowOff>62182</xdr:rowOff>
    </xdr:to>
    <xdr:sp macro="" textlink="">
      <xdr:nvSpPr>
        <xdr:cNvPr id="516" name="フローチャート: 判断 515"/>
        <xdr:cNvSpPr/>
      </xdr:nvSpPr>
      <xdr:spPr>
        <a:xfrm>
          <a:off x="16268700" y="647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19393</xdr:rowOff>
    </xdr:from>
    <xdr:to>
      <xdr:col>81</xdr:col>
      <xdr:colOff>50800</xdr:colOff>
      <xdr:row>38</xdr:row>
      <xdr:rowOff>67554</xdr:rowOff>
    </xdr:to>
    <xdr:cxnSp macro="">
      <xdr:nvCxnSpPr>
        <xdr:cNvPr id="517" name="直線コネクタ 516"/>
        <xdr:cNvCxnSpPr/>
      </xdr:nvCxnSpPr>
      <xdr:spPr>
        <a:xfrm flipV="1">
          <a:off x="14592300" y="6534493"/>
          <a:ext cx="889000" cy="4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160150</xdr:rowOff>
    </xdr:from>
    <xdr:to>
      <xdr:col>81</xdr:col>
      <xdr:colOff>101600</xdr:colOff>
      <xdr:row>38</xdr:row>
      <xdr:rowOff>90300</xdr:rowOff>
    </xdr:to>
    <xdr:sp macro="" textlink="">
      <xdr:nvSpPr>
        <xdr:cNvPr id="518" name="フローチャート: 判断 517"/>
        <xdr:cNvSpPr/>
      </xdr:nvSpPr>
      <xdr:spPr>
        <a:xfrm>
          <a:off x="15430500" y="65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81427</xdr:rowOff>
    </xdr:from>
    <xdr:ext cx="534377" cy="259045"/>
    <xdr:sp macro="" textlink="">
      <xdr:nvSpPr>
        <xdr:cNvPr id="519" name="テキスト ボックス 518"/>
        <xdr:cNvSpPr txBox="1"/>
      </xdr:nvSpPr>
      <xdr:spPr>
        <a:xfrm>
          <a:off x="15214111" y="659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67554</xdr:rowOff>
    </xdr:from>
    <xdr:to>
      <xdr:col>76</xdr:col>
      <xdr:colOff>114300</xdr:colOff>
      <xdr:row>38</xdr:row>
      <xdr:rowOff>113676</xdr:rowOff>
    </xdr:to>
    <xdr:cxnSp macro="">
      <xdr:nvCxnSpPr>
        <xdr:cNvPr id="520" name="直線コネクタ 519"/>
        <xdr:cNvCxnSpPr/>
      </xdr:nvCxnSpPr>
      <xdr:spPr>
        <a:xfrm flipV="1">
          <a:off x="13703300" y="6582654"/>
          <a:ext cx="889000" cy="4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165774</xdr:rowOff>
    </xdr:from>
    <xdr:to>
      <xdr:col>76</xdr:col>
      <xdr:colOff>165100</xdr:colOff>
      <xdr:row>38</xdr:row>
      <xdr:rowOff>95924</xdr:rowOff>
    </xdr:to>
    <xdr:sp macro="" textlink="">
      <xdr:nvSpPr>
        <xdr:cNvPr id="521" name="フローチャート: 判断 520"/>
        <xdr:cNvSpPr/>
      </xdr:nvSpPr>
      <xdr:spPr>
        <a:xfrm>
          <a:off x="14541500" y="650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112451</xdr:rowOff>
    </xdr:from>
    <xdr:ext cx="534377" cy="259045"/>
    <xdr:sp macro="" textlink="">
      <xdr:nvSpPr>
        <xdr:cNvPr id="522" name="テキスト ボックス 521"/>
        <xdr:cNvSpPr txBox="1"/>
      </xdr:nvSpPr>
      <xdr:spPr>
        <a:xfrm>
          <a:off x="14325111" y="628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113676</xdr:rowOff>
    </xdr:from>
    <xdr:to>
      <xdr:col>71</xdr:col>
      <xdr:colOff>177800</xdr:colOff>
      <xdr:row>38</xdr:row>
      <xdr:rowOff>135503</xdr:rowOff>
    </xdr:to>
    <xdr:cxnSp macro="">
      <xdr:nvCxnSpPr>
        <xdr:cNvPr id="523" name="直線コネクタ 522"/>
        <xdr:cNvCxnSpPr/>
      </xdr:nvCxnSpPr>
      <xdr:spPr>
        <a:xfrm flipV="1">
          <a:off x="12814300" y="6628776"/>
          <a:ext cx="889000" cy="2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8789</xdr:rowOff>
    </xdr:from>
    <xdr:to>
      <xdr:col>72</xdr:col>
      <xdr:colOff>38100</xdr:colOff>
      <xdr:row>38</xdr:row>
      <xdr:rowOff>110389</xdr:rowOff>
    </xdr:to>
    <xdr:sp macro="" textlink="">
      <xdr:nvSpPr>
        <xdr:cNvPr id="524" name="フローチャート: 判断 523"/>
        <xdr:cNvSpPr/>
      </xdr:nvSpPr>
      <xdr:spPr>
        <a:xfrm>
          <a:off x="13652500" y="65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126916</xdr:rowOff>
    </xdr:from>
    <xdr:ext cx="469744" cy="259045"/>
    <xdr:sp macro="" textlink="">
      <xdr:nvSpPr>
        <xdr:cNvPr id="525" name="テキスト ボックス 524"/>
        <xdr:cNvSpPr txBox="1"/>
      </xdr:nvSpPr>
      <xdr:spPr>
        <a:xfrm>
          <a:off x="13468428" y="62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171369</xdr:rowOff>
    </xdr:from>
    <xdr:to>
      <xdr:col>67</xdr:col>
      <xdr:colOff>101600</xdr:colOff>
      <xdr:row>38</xdr:row>
      <xdr:rowOff>101519</xdr:rowOff>
    </xdr:to>
    <xdr:sp macro="" textlink="">
      <xdr:nvSpPr>
        <xdr:cNvPr id="526" name="フローチャート: 判断 525"/>
        <xdr:cNvSpPr/>
      </xdr:nvSpPr>
      <xdr:spPr>
        <a:xfrm>
          <a:off x="12763500" y="651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118047</xdr:rowOff>
    </xdr:from>
    <xdr:ext cx="469744" cy="259045"/>
    <xdr:sp macro="" textlink="">
      <xdr:nvSpPr>
        <xdr:cNvPr id="527" name="テキスト ボックス 526"/>
        <xdr:cNvSpPr txBox="1"/>
      </xdr:nvSpPr>
      <xdr:spPr>
        <a:xfrm>
          <a:off x="12579428" y="629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126948</xdr:rowOff>
    </xdr:from>
    <xdr:to>
      <xdr:col>85</xdr:col>
      <xdr:colOff>177800</xdr:colOff>
      <xdr:row>37</xdr:row>
      <xdr:rowOff>57098</xdr:rowOff>
    </xdr:to>
    <xdr:sp macro="" textlink="">
      <xdr:nvSpPr>
        <xdr:cNvPr id="533" name="楕円 532"/>
        <xdr:cNvSpPr/>
      </xdr:nvSpPr>
      <xdr:spPr>
        <a:xfrm>
          <a:off x="16268700" y="629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149825</xdr:rowOff>
    </xdr:from>
    <xdr:ext cx="534377" cy="259045"/>
    <xdr:sp macro="" textlink="">
      <xdr:nvSpPr>
        <xdr:cNvPr id="534" name="災害復旧事業費該当値テキスト"/>
        <xdr:cNvSpPr txBox="1"/>
      </xdr:nvSpPr>
      <xdr:spPr>
        <a:xfrm>
          <a:off x="16370300" y="615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140042</xdr:rowOff>
    </xdr:from>
    <xdr:to>
      <xdr:col>81</xdr:col>
      <xdr:colOff>101600</xdr:colOff>
      <xdr:row>38</xdr:row>
      <xdr:rowOff>70193</xdr:rowOff>
    </xdr:to>
    <xdr:sp macro="" textlink="">
      <xdr:nvSpPr>
        <xdr:cNvPr id="535" name="楕円 534"/>
        <xdr:cNvSpPr/>
      </xdr:nvSpPr>
      <xdr:spPr>
        <a:xfrm>
          <a:off x="15430500" y="64836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86719</xdr:rowOff>
    </xdr:from>
    <xdr:ext cx="534377" cy="259045"/>
    <xdr:sp macro="" textlink="">
      <xdr:nvSpPr>
        <xdr:cNvPr id="536" name="テキスト ボックス 535"/>
        <xdr:cNvSpPr txBox="1"/>
      </xdr:nvSpPr>
      <xdr:spPr>
        <a:xfrm>
          <a:off x="15214111" y="625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16754</xdr:rowOff>
    </xdr:from>
    <xdr:to>
      <xdr:col>76</xdr:col>
      <xdr:colOff>165100</xdr:colOff>
      <xdr:row>38</xdr:row>
      <xdr:rowOff>118354</xdr:rowOff>
    </xdr:to>
    <xdr:sp macro="" textlink="">
      <xdr:nvSpPr>
        <xdr:cNvPr id="537" name="楕円 536"/>
        <xdr:cNvSpPr/>
      </xdr:nvSpPr>
      <xdr:spPr>
        <a:xfrm>
          <a:off x="14541500" y="653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109481</xdr:rowOff>
    </xdr:from>
    <xdr:ext cx="469744" cy="259045"/>
    <xdr:sp macro="" textlink="">
      <xdr:nvSpPr>
        <xdr:cNvPr id="538" name="テキスト ボックス 537"/>
        <xdr:cNvSpPr txBox="1"/>
      </xdr:nvSpPr>
      <xdr:spPr>
        <a:xfrm>
          <a:off x="14357428" y="662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62876</xdr:rowOff>
    </xdr:from>
    <xdr:to>
      <xdr:col>72</xdr:col>
      <xdr:colOff>38100</xdr:colOff>
      <xdr:row>38</xdr:row>
      <xdr:rowOff>164476</xdr:rowOff>
    </xdr:to>
    <xdr:sp macro="" textlink="">
      <xdr:nvSpPr>
        <xdr:cNvPr id="539" name="楕円 538"/>
        <xdr:cNvSpPr/>
      </xdr:nvSpPr>
      <xdr:spPr>
        <a:xfrm>
          <a:off x="13652500" y="657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155603</xdr:rowOff>
    </xdr:from>
    <xdr:ext cx="469744" cy="259045"/>
    <xdr:sp macro="" textlink="">
      <xdr:nvSpPr>
        <xdr:cNvPr id="540" name="テキスト ボックス 539"/>
        <xdr:cNvSpPr txBox="1"/>
      </xdr:nvSpPr>
      <xdr:spPr>
        <a:xfrm>
          <a:off x="13468428" y="667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84703</xdr:rowOff>
    </xdr:from>
    <xdr:to>
      <xdr:col>67</xdr:col>
      <xdr:colOff>101600</xdr:colOff>
      <xdr:row>39</xdr:row>
      <xdr:rowOff>14853</xdr:rowOff>
    </xdr:to>
    <xdr:sp macro="" textlink="">
      <xdr:nvSpPr>
        <xdr:cNvPr id="541" name="楕円 540"/>
        <xdr:cNvSpPr/>
      </xdr:nvSpPr>
      <xdr:spPr>
        <a:xfrm>
          <a:off x="12763500" y="659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5980</xdr:rowOff>
    </xdr:from>
    <xdr:ext cx="378565" cy="259045"/>
    <xdr:sp macro="" textlink="">
      <xdr:nvSpPr>
        <xdr:cNvPr id="542" name="テキスト ボックス 541"/>
        <xdr:cNvSpPr txBox="1"/>
      </xdr:nvSpPr>
      <xdr:spPr>
        <a:xfrm>
          <a:off x="12625017" y="6692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71362</xdr:rowOff>
    </xdr:from>
    <xdr:to>
      <xdr:col>85</xdr:col>
      <xdr:colOff>126364</xdr:colOff>
      <xdr:row>78</xdr:row>
      <xdr:rowOff>135672</xdr:rowOff>
    </xdr:to>
    <xdr:cxnSp macro="">
      <xdr:nvCxnSpPr>
        <xdr:cNvPr id="613" name="直線コネクタ 612"/>
        <xdr:cNvCxnSpPr/>
      </xdr:nvCxnSpPr>
      <xdr:spPr>
        <a:xfrm flipV="1">
          <a:off x="16317595" y="12244312"/>
          <a:ext cx="1269" cy="126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139499</xdr:rowOff>
    </xdr:from>
    <xdr:ext cx="378565" cy="259045"/>
    <xdr:sp macro="" textlink="">
      <xdr:nvSpPr>
        <xdr:cNvPr id="614" name="公債費最小値テキスト"/>
        <xdr:cNvSpPr txBox="1"/>
      </xdr:nvSpPr>
      <xdr:spPr>
        <a:xfrm>
          <a:off x="16370300" y="1351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135672</xdr:rowOff>
    </xdr:from>
    <xdr:to>
      <xdr:col>86</xdr:col>
      <xdr:colOff>25400</xdr:colOff>
      <xdr:row>78</xdr:row>
      <xdr:rowOff>135672</xdr:rowOff>
    </xdr:to>
    <xdr:cxnSp macro="">
      <xdr:nvCxnSpPr>
        <xdr:cNvPr id="615" name="直線コネクタ 614"/>
        <xdr:cNvCxnSpPr/>
      </xdr:nvCxnSpPr>
      <xdr:spPr>
        <a:xfrm>
          <a:off x="16230600" y="1350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18039</xdr:rowOff>
    </xdr:from>
    <xdr:ext cx="599010" cy="259045"/>
    <xdr:sp macro="" textlink="">
      <xdr:nvSpPr>
        <xdr:cNvPr id="616" name="公債費最大値テキスト"/>
        <xdr:cNvSpPr txBox="1"/>
      </xdr:nvSpPr>
      <xdr:spPr>
        <a:xfrm>
          <a:off x="16370300" y="1201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71362</xdr:rowOff>
    </xdr:from>
    <xdr:to>
      <xdr:col>86</xdr:col>
      <xdr:colOff>25400</xdr:colOff>
      <xdr:row>71</xdr:row>
      <xdr:rowOff>71362</xdr:rowOff>
    </xdr:to>
    <xdr:cxnSp macro="">
      <xdr:nvCxnSpPr>
        <xdr:cNvPr id="617" name="直線コネクタ 616"/>
        <xdr:cNvCxnSpPr/>
      </xdr:nvCxnSpPr>
      <xdr:spPr>
        <a:xfrm>
          <a:off x="16230600" y="1224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33630</xdr:rowOff>
    </xdr:from>
    <xdr:to>
      <xdr:col>85</xdr:col>
      <xdr:colOff>127000</xdr:colOff>
      <xdr:row>75</xdr:row>
      <xdr:rowOff>79546</xdr:rowOff>
    </xdr:to>
    <xdr:cxnSp macro="">
      <xdr:nvCxnSpPr>
        <xdr:cNvPr id="618" name="直線コネクタ 617"/>
        <xdr:cNvCxnSpPr/>
      </xdr:nvCxnSpPr>
      <xdr:spPr>
        <a:xfrm flipV="1">
          <a:off x="15481300" y="12892380"/>
          <a:ext cx="838200" cy="4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17784</xdr:rowOff>
    </xdr:from>
    <xdr:ext cx="534377" cy="259045"/>
    <xdr:sp macro="" textlink="">
      <xdr:nvSpPr>
        <xdr:cNvPr id="619" name="公債費平均値テキスト"/>
        <xdr:cNvSpPr txBox="1"/>
      </xdr:nvSpPr>
      <xdr:spPr>
        <a:xfrm>
          <a:off x="16370300" y="13047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39357</xdr:rowOff>
    </xdr:from>
    <xdr:to>
      <xdr:col>85</xdr:col>
      <xdr:colOff>177800</xdr:colOff>
      <xdr:row>76</xdr:row>
      <xdr:rowOff>140957</xdr:rowOff>
    </xdr:to>
    <xdr:sp macro="" textlink="">
      <xdr:nvSpPr>
        <xdr:cNvPr id="620" name="フローチャート: 判断 619"/>
        <xdr:cNvSpPr/>
      </xdr:nvSpPr>
      <xdr:spPr>
        <a:xfrm>
          <a:off x="162687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79546</xdr:rowOff>
    </xdr:from>
    <xdr:to>
      <xdr:col>81</xdr:col>
      <xdr:colOff>50800</xdr:colOff>
      <xdr:row>75</xdr:row>
      <xdr:rowOff>97450</xdr:rowOff>
    </xdr:to>
    <xdr:cxnSp macro="">
      <xdr:nvCxnSpPr>
        <xdr:cNvPr id="621" name="直線コネクタ 620"/>
        <xdr:cNvCxnSpPr/>
      </xdr:nvCxnSpPr>
      <xdr:spPr>
        <a:xfrm flipV="1">
          <a:off x="14592300" y="12938296"/>
          <a:ext cx="889000" cy="1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57719</xdr:rowOff>
    </xdr:from>
    <xdr:to>
      <xdr:col>81</xdr:col>
      <xdr:colOff>101600</xdr:colOff>
      <xdr:row>76</xdr:row>
      <xdr:rowOff>159319</xdr:rowOff>
    </xdr:to>
    <xdr:sp macro="" textlink="">
      <xdr:nvSpPr>
        <xdr:cNvPr id="622" name="フローチャート: 判断 621"/>
        <xdr:cNvSpPr/>
      </xdr:nvSpPr>
      <xdr:spPr>
        <a:xfrm>
          <a:off x="15430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150446</xdr:rowOff>
    </xdr:from>
    <xdr:ext cx="534377" cy="259045"/>
    <xdr:sp macro="" textlink="">
      <xdr:nvSpPr>
        <xdr:cNvPr id="623" name="テキスト ボックス 622"/>
        <xdr:cNvSpPr txBox="1"/>
      </xdr:nvSpPr>
      <xdr:spPr>
        <a:xfrm>
          <a:off x="15214111" y="1318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97450</xdr:rowOff>
    </xdr:from>
    <xdr:to>
      <xdr:col>76</xdr:col>
      <xdr:colOff>114300</xdr:colOff>
      <xdr:row>75</xdr:row>
      <xdr:rowOff>128087</xdr:rowOff>
    </xdr:to>
    <xdr:cxnSp macro="">
      <xdr:nvCxnSpPr>
        <xdr:cNvPr id="624" name="直線コネクタ 623"/>
        <xdr:cNvCxnSpPr/>
      </xdr:nvCxnSpPr>
      <xdr:spPr>
        <a:xfrm flipV="1">
          <a:off x="13703300" y="12956200"/>
          <a:ext cx="889000" cy="3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79587</xdr:rowOff>
    </xdr:from>
    <xdr:to>
      <xdr:col>76</xdr:col>
      <xdr:colOff>165100</xdr:colOff>
      <xdr:row>77</xdr:row>
      <xdr:rowOff>9737</xdr:rowOff>
    </xdr:to>
    <xdr:sp macro="" textlink="">
      <xdr:nvSpPr>
        <xdr:cNvPr id="625" name="フローチャート: 判断 624"/>
        <xdr:cNvSpPr/>
      </xdr:nvSpPr>
      <xdr:spPr>
        <a:xfrm>
          <a:off x="14541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864</xdr:rowOff>
    </xdr:from>
    <xdr:ext cx="534377" cy="259045"/>
    <xdr:sp macro="" textlink="">
      <xdr:nvSpPr>
        <xdr:cNvPr id="626" name="テキスト ボックス 625"/>
        <xdr:cNvSpPr txBox="1"/>
      </xdr:nvSpPr>
      <xdr:spPr>
        <a:xfrm>
          <a:off x="14325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128087</xdr:rowOff>
    </xdr:from>
    <xdr:to>
      <xdr:col>71</xdr:col>
      <xdr:colOff>177800</xdr:colOff>
      <xdr:row>75</xdr:row>
      <xdr:rowOff>141451</xdr:rowOff>
    </xdr:to>
    <xdr:cxnSp macro="">
      <xdr:nvCxnSpPr>
        <xdr:cNvPr id="627" name="直線コネクタ 626"/>
        <xdr:cNvCxnSpPr/>
      </xdr:nvCxnSpPr>
      <xdr:spPr>
        <a:xfrm flipV="1">
          <a:off x="12814300" y="12986837"/>
          <a:ext cx="889000" cy="1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88506</xdr:rowOff>
    </xdr:from>
    <xdr:to>
      <xdr:col>72</xdr:col>
      <xdr:colOff>38100</xdr:colOff>
      <xdr:row>77</xdr:row>
      <xdr:rowOff>18656</xdr:rowOff>
    </xdr:to>
    <xdr:sp macro="" textlink="">
      <xdr:nvSpPr>
        <xdr:cNvPr id="628" name="フローチャート: 判断 627"/>
        <xdr:cNvSpPr/>
      </xdr:nvSpPr>
      <xdr:spPr>
        <a:xfrm>
          <a:off x="13652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9783</xdr:rowOff>
    </xdr:from>
    <xdr:ext cx="534377" cy="259045"/>
    <xdr:sp macro="" textlink="">
      <xdr:nvSpPr>
        <xdr:cNvPr id="629" name="テキスト ボックス 628"/>
        <xdr:cNvSpPr txBox="1"/>
      </xdr:nvSpPr>
      <xdr:spPr>
        <a:xfrm>
          <a:off x="13436111" y="1321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116816</xdr:rowOff>
    </xdr:from>
    <xdr:to>
      <xdr:col>67</xdr:col>
      <xdr:colOff>101600</xdr:colOff>
      <xdr:row>77</xdr:row>
      <xdr:rowOff>46966</xdr:rowOff>
    </xdr:to>
    <xdr:sp macro="" textlink="">
      <xdr:nvSpPr>
        <xdr:cNvPr id="630" name="フローチャート: 判断 629"/>
        <xdr:cNvSpPr/>
      </xdr:nvSpPr>
      <xdr:spPr>
        <a:xfrm>
          <a:off x="12763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38093</xdr:rowOff>
    </xdr:from>
    <xdr:ext cx="534377" cy="259045"/>
    <xdr:sp macro="" textlink="">
      <xdr:nvSpPr>
        <xdr:cNvPr id="631" name="テキスト ボックス 630"/>
        <xdr:cNvSpPr txBox="1"/>
      </xdr:nvSpPr>
      <xdr:spPr>
        <a:xfrm>
          <a:off x="12547111" y="132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154280</xdr:rowOff>
    </xdr:from>
    <xdr:to>
      <xdr:col>85</xdr:col>
      <xdr:colOff>177800</xdr:colOff>
      <xdr:row>75</xdr:row>
      <xdr:rowOff>84430</xdr:rowOff>
    </xdr:to>
    <xdr:sp macro="" textlink="">
      <xdr:nvSpPr>
        <xdr:cNvPr id="637" name="楕円 636"/>
        <xdr:cNvSpPr/>
      </xdr:nvSpPr>
      <xdr:spPr>
        <a:xfrm>
          <a:off x="16268700" y="128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5707</xdr:rowOff>
    </xdr:from>
    <xdr:ext cx="599010" cy="259045"/>
    <xdr:sp macro="" textlink="">
      <xdr:nvSpPr>
        <xdr:cNvPr id="638" name="公債費該当値テキスト"/>
        <xdr:cNvSpPr txBox="1"/>
      </xdr:nvSpPr>
      <xdr:spPr>
        <a:xfrm>
          <a:off x="16370300" y="12693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28746</xdr:rowOff>
    </xdr:from>
    <xdr:to>
      <xdr:col>81</xdr:col>
      <xdr:colOff>101600</xdr:colOff>
      <xdr:row>75</xdr:row>
      <xdr:rowOff>130346</xdr:rowOff>
    </xdr:to>
    <xdr:sp macro="" textlink="">
      <xdr:nvSpPr>
        <xdr:cNvPr id="639" name="楕円 638"/>
        <xdr:cNvSpPr/>
      </xdr:nvSpPr>
      <xdr:spPr>
        <a:xfrm>
          <a:off x="15430500" y="1288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146873</xdr:rowOff>
    </xdr:from>
    <xdr:ext cx="599010" cy="259045"/>
    <xdr:sp macro="" textlink="">
      <xdr:nvSpPr>
        <xdr:cNvPr id="640" name="テキスト ボックス 639"/>
        <xdr:cNvSpPr txBox="1"/>
      </xdr:nvSpPr>
      <xdr:spPr>
        <a:xfrm>
          <a:off x="15181795" y="1266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46650</xdr:rowOff>
    </xdr:from>
    <xdr:to>
      <xdr:col>76</xdr:col>
      <xdr:colOff>165100</xdr:colOff>
      <xdr:row>75</xdr:row>
      <xdr:rowOff>148250</xdr:rowOff>
    </xdr:to>
    <xdr:sp macro="" textlink="">
      <xdr:nvSpPr>
        <xdr:cNvPr id="641" name="楕円 640"/>
        <xdr:cNvSpPr/>
      </xdr:nvSpPr>
      <xdr:spPr>
        <a:xfrm>
          <a:off x="14541500" y="1290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164777</xdr:rowOff>
    </xdr:from>
    <xdr:ext cx="599010" cy="259045"/>
    <xdr:sp macro="" textlink="">
      <xdr:nvSpPr>
        <xdr:cNvPr id="642" name="テキスト ボックス 641"/>
        <xdr:cNvSpPr txBox="1"/>
      </xdr:nvSpPr>
      <xdr:spPr>
        <a:xfrm>
          <a:off x="14292795" y="12680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77287</xdr:rowOff>
    </xdr:from>
    <xdr:to>
      <xdr:col>72</xdr:col>
      <xdr:colOff>38100</xdr:colOff>
      <xdr:row>76</xdr:row>
      <xdr:rowOff>7437</xdr:rowOff>
    </xdr:to>
    <xdr:sp macro="" textlink="">
      <xdr:nvSpPr>
        <xdr:cNvPr id="643" name="楕円 642"/>
        <xdr:cNvSpPr/>
      </xdr:nvSpPr>
      <xdr:spPr>
        <a:xfrm>
          <a:off x="13652500" y="1293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23964</xdr:rowOff>
    </xdr:from>
    <xdr:ext cx="599010" cy="259045"/>
    <xdr:sp macro="" textlink="">
      <xdr:nvSpPr>
        <xdr:cNvPr id="644" name="テキスト ボックス 643"/>
        <xdr:cNvSpPr txBox="1"/>
      </xdr:nvSpPr>
      <xdr:spPr>
        <a:xfrm>
          <a:off x="13403795" y="1271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90651</xdr:rowOff>
    </xdr:from>
    <xdr:to>
      <xdr:col>67</xdr:col>
      <xdr:colOff>101600</xdr:colOff>
      <xdr:row>76</xdr:row>
      <xdr:rowOff>20802</xdr:rowOff>
    </xdr:to>
    <xdr:sp macro="" textlink="">
      <xdr:nvSpPr>
        <xdr:cNvPr id="645" name="楕円 644"/>
        <xdr:cNvSpPr/>
      </xdr:nvSpPr>
      <xdr:spPr>
        <a:xfrm>
          <a:off x="12763500" y="129494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37328</xdr:rowOff>
    </xdr:from>
    <xdr:ext cx="599010" cy="259045"/>
    <xdr:sp macro="" textlink="">
      <xdr:nvSpPr>
        <xdr:cNvPr id="646" name="テキスト ボックス 645"/>
        <xdr:cNvSpPr txBox="1"/>
      </xdr:nvSpPr>
      <xdr:spPr>
        <a:xfrm>
          <a:off x="12514795" y="12724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146862</xdr:rowOff>
    </xdr:from>
    <xdr:to>
      <xdr:col>85</xdr:col>
      <xdr:colOff>126364</xdr:colOff>
      <xdr:row>99</xdr:row>
      <xdr:rowOff>91388</xdr:rowOff>
    </xdr:to>
    <xdr:cxnSp macro="">
      <xdr:nvCxnSpPr>
        <xdr:cNvPr id="672" name="直線コネクタ 671"/>
        <xdr:cNvCxnSpPr/>
      </xdr:nvCxnSpPr>
      <xdr:spPr>
        <a:xfrm flipV="1">
          <a:off x="16317595" y="15577362"/>
          <a:ext cx="1269" cy="1487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95215</xdr:rowOff>
    </xdr:from>
    <xdr:ext cx="469744" cy="259045"/>
    <xdr:sp macro="" textlink="">
      <xdr:nvSpPr>
        <xdr:cNvPr id="673" name="積立金最小値テキスト"/>
        <xdr:cNvSpPr txBox="1"/>
      </xdr:nvSpPr>
      <xdr:spPr>
        <a:xfrm>
          <a:off x="16370300" y="1706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91388</xdr:rowOff>
    </xdr:from>
    <xdr:to>
      <xdr:col>86</xdr:col>
      <xdr:colOff>25400</xdr:colOff>
      <xdr:row>99</xdr:row>
      <xdr:rowOff>91388</xdr:rowOff>
    </xdr:to>
    <xdr:cxnSp macro="">
      <xdr:nvCxnSpPr>
        <xdr:cNvPr id="674" name="直線コネクタ 673"/>
        <xdr:cNvCxnSpPr/>
      </xdr:nvCxnSpPr>
      <xdr:spPr>
        <a:xfrm>
          <a:off x="16230600" y="1706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93539</xdr:rowOff>
    </xdr:from>
    <xdr:ext cx="599010" cy="259045"/>
    <xdr:sp macro="" textlink="">
      <xdr:nvSpPr>
        <xdr:cNvPr id="675" name="積立金最大値テキスト"/>
        <xdr:cNvSpPr txBox="1"/>
      </xdr:nvSpPr>
      <xdr:spPr>
        <a:xfrm>
          <a:off x="16370300" y="1535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146862</xdr:rowOff>
    </xdr:from>
    <xdr:to>
      <xdr:col>86</xdr:col>
      <xdr:colOff>25400</xdr:colOff>
      <xdr:row>90</xdr:row>
      <xdr:rowOff>146862</xdr:rowOff>
    </xdr:to>
    <xdr:cxnSp macro="">
      <xdr:nvCxnSpPr>
        <xdr:cNvPr id="676" name="直線コネクタ 675"/>
        <xdr:cNvCxnSpPr/>
      </xdr:nvCxnSpPr>
      <xdr:spPr>
        <a:xfrm>
          <a:off x="16230600" y="1557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146021</xdr:rowOff>
    </xdr:from>
    <xdr:to>
      <xdr:col>85</xdr:col>
      <xdr:colOff>127000</xdr:colOff>
      <xdr:row>99</xdr:row>
      <xdr:rowOff>7384</xdr:rowOff>
    </xdr:to>
    <xdr:cxnSp macro="">
      <xdr:nvCxnSpPr>
        <xdr:cNvPr id="677" name="直線コネクタ 676"/>
        <xdr:cNvCxnSpPr/>
      </xdr:nvCxnSpPr>
      <xdr:spPr>
        <a:xfrm>
          <a:off x="15481300" y="16948121"/>
          <a:ext cx="838200" cy="3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141668</xdr:rowOff>
    </xdr:from>
    <xdr:ext cx="534377" cy="259045"/>
    <xdr:sp macro="" textlink="">
      <xdr:nvSpPr>
        <xdr:cNvPr id="678" name="積立金平均値テキスト"/>
        <xdr:cNvSpPr txBox="1"/>
      </xdr:nvSpPr>
      <xdr:spPr>
        <a:xfrm>
          <a:off x="16370300" y="16772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118791</xdr:rowOff>
    </xdr:from>
    <xdr:to>
      <xdr:col>85</xdr:col>
      <xdr:colOff>177800</xdr:colOff>
      <xdr:row>99</xdr:row>
      <xdr:rowOff>48941</xdr:rowOff>
    </xdr:to>
    <xdr:sp macro="" textlink="">
      <xdr:nvSpPr>
        <xdr:cNvPr id="679" name="フローチャート: 判断 678"/>
        <xdr:cNvSpPr/>
      </xdr:nvSpPr>
      <xdr:spPr>
        <a:xfrm>
          <a:off x="162687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146021</xdr:rowOff>
    </xdr:from>
    <xdr:to>
      <xdr:col>81</xdr:col>
      <xdr:colOff>50800</xdr:colOff>
      <xdr:row>99</xdr:row>
      <xdr:rowOff>5158</xdr:rowOff>
    </xdr:to>
    <xdr:cxnSp macro="">
      <xdr:nvCxnSpPr>
        <xdr:cNvPr id="680" name="直線コネクタ 679"/>
        <xdr:cNvCxnSpPr/>
      </xdr:nvCxnSpPr>
      <xdr:spPr>
        <a:xfrm flipV="1">
          <a:off x="14592300" y="16948121"/>
          <a:ext cx="889000" cy="3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98070</xdr:rowOff>
    </xdr:from>
    <xdr:to>
      <xdr:col>81</xdr:col>
      <xdr:colOff>101600</xdr:colOff>
      <xdr:row>99</xdr:row>
      <xdr:rowOff>28220</xdr:rowOff>
    </xdr:to>
    <xdr:sp macro="" textlink="">
      <xdr:nvSpPr>
        <xdr:cNvPr id="681" name="フローチャート: 判断 680"/>
        <xdr:cNvSpPr/>
      </xdr:nvSpPr>
      <xdr:spPr>
        <a:xfrm>
          <a:off x="15430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19347</xdr:rowOff>
    </xdr:from>
    <xdr:ext cx="534377" cy="259045"/>
    <xdr:sp macro="" textlink="">
      <xdr:nvSpPr>
        <xdr:cNvPr id="682" name="テキスト ボックス 681"/>
        <xdr:cNvSpPr txBox="1"/>
      </xdr:nvSpPr>
      <xdr:spPr>
        <a:xfrm>
          <a:off x="15214111" y="1699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5158</xdr:rowOff>
    </xdr:from>
    <xdr:to>
      <xdr:col>76</xdr:col>
      <xdr:colOff>114300</xdr:colOff>
      <xdr:row>99</xdr:row>
      <xdr:rowOff>30834</xdr:rowOff>
    </xdr:to>
    <xdr:cxnSp macro="">
      <xdr:nvCxnSpPr>
        <xdr:cNvPr id="683" name="直線コネクタ 682"/>
        <xdr:cNvCxnSpPr/>
      </xdr:nvCxnSpPr>
      <xdr:spPr>
        <a:xfrm flipV="1">
          <a:off x="13703300" y="16978708"/>
          <a:ext cx="889000" cy="2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144523</xdr:rowOff>
    </xdr:from>
    <xdr:to>
      <xdr:col>76</xdr:col>
      <xdr:colOff>165100</xdr:colOff>
      <xdr:row>99</xdr:row>
      <xdr:rowOff>74673</xdr:rowOff>
    </xdr:to>
    <xdr:sp macro="" textlink="">
      <xdr:nvSpPr>
        <xdr:cNvPr id="684" name="フローチャート: 判断 683"/>
        <xdr:cNvSpPr/>
      </xdr:nvSpPr>
      <xdr:spPr>
        <a:xfrm>
          <a:off x="14541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65800</xdr:rowOff>
    </xdr:from>
    <xdr:ext cx="534377" cy="259045"/>
    <xdr:sp macro="" textlink="">
      <xdr:nvSpPr>
        <xdr:cNvPr id="685" name="テキスト ボックス 684"/>
        <xdr:cNvSpPr txBox="1"/>
      </xdr:nvSpPr>
      <xdr:spPr>
        <a:xfrm>
          <a:off x="14325111" y="1703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30834</xdr:rowOff>
    </xdr:from>
    <xdr:to>
      <xdr:col>71</xdr:col>
      <xdr:colOff>177800</xdr:colOff>
      <xdr:row>99</xdr:row>
      <xdr:rowOff>49935</xdr:rowOff>
    </xdr:to>
    <xdr:cxnSp macro="">
      <xdr:nvCxnSpPr>
        <xdr:cNvPr id="686" name="直線コネクタ 685"/>
        <xdr:cNvCxnSpPr/>
      </xdr:nvCxnSpPr>
      <xdr:spPr>
        <a:xfrm flipV="1">
          <a:off x="12814300" y="17004384"/>
          <a:ext cx="889000" cy="1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169461</xdr:rowOff>
    </xdr:from>
    <xdr:to>
      <xdr:col>72</xdr:col>
      <xdr:colOff>38100</xdr:colOff>
      <xdr:row>99</xdr:row>
      <xdr:rowOff>99611</xdr:rowOff>
    </xdr:to>
    <xdr:sp macro="" textlink="">
      <xdr:nvSpPr>
        <xdr:cNvPr id="687" name="フローチャート: 判断 686"/>
        <xdr:cNvSpPr/>
      </xdr:nvSpPr>
      <xdr:spPr>
        <a:xfrm>
          <a:off x="13652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90738</xdr:rowOff>
    </xdr:from>
    <xdr:ext cx="534377" cy="259045"/>
    <xdr:sp macro="" textlink="">
      <xdr:nvSpPr>
        <xdr:cNvPr id="688" name="テキスト ボックス 687"/>
        <xdr:cNvSpPr txBox="1"/>
      </xdr:nvSpPr>
      <xdr:spPr>
        <a:xfrm>
          <a:off x="13436111" y="1706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167162</xdr:rowOff>
    </xdr:from>
    <xdr:to>
      <xdr:col>67</xdr:col>
      <xdr:colOff>101600</xdr:colOff>
      <xdr:row>99</xdr:row>
      <xdr:rowOff>97312</xdr:rowOff>
    </xdr:to>
    <xdr:sp macro="" textlink="">
      <xdr:nvSpPr>
        <xdr:cNvPr id="689" name="フローチャート: 判断 688"/>
        <xdr:cNvSpPr/>
      </xdr:nvSpPr>
      <xdr:spPr>
        <a:xfrm>
          <a:off x="127635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113839</xdr:rowOff>
    </xdr:from>
    <xdr:ext cx="534377" cy="259045"/>
    <xdr:sp macro="" textlink="">
      <xdr:nvSpPr>
        <xdr:cNvPr id="690" name="テキスト ボックス 689"/>
        <xdr:cNvSpPr txBox="1"/>
      </xdr:nvSpPr>
      <xdr:spPr>
        <a:xfrm>
          <a:off x="12547111" y="1674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128034</xdr:rowOff>
    </xdr:from>
    <xdr:to>
      <xdr:col>85</xdr:col>
      <xdr:colOff>177800</xdr:colOff>
      <xdr:row>99</xdr:row>
      <xdr:rowOff>58184</xdr:rowOff>
    </xdr:to>
    <xdr:sp macro="" textlink="">
      <xdr:nvSpPr>
        <xdr:cNvPr id="696" name="楕円 695"/>
        <xdr:cNvSpPr/>
      </xdr:nvSpPr>
      <xdr:spPr>
        <a:xfrm>
          <a:off x="16268700" y="1693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97217</xdr:rowOff>
    </xdr:from>
    <xdr:ext cx="534377" cy="259045"/>
    <xdr:sp macro="" textlink="">
      <xdr:nvSpPr>
        <xdr:cNvPr id="697" name="積立金該当値テキスト"/>
        <xdr:cNvSpPr txBox="1"/>
      </xdr:nvSpPr>
      <xdr:spPr>
        <a:xfrm>
          <a:off x="16370300" y="1689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95221</xdr:rowOff>
    </xdr:from>
    <xdr:to>
      <xdr:col>81</xdr:col>
      <xdr:colOff>101600</xdr:colOff>
      <xdr:row>99</xdr:row>
      <xdr:rowOff>25371</xdr:rowOff>
    </xdr:to>
    <xdr:sp macro="" textlink="">
      <xdr:nvSpPr>
        <xdr:cNvPr id="698" name="楕円 697"/>
        <xdr:cNvSpPr/>
      </xdr:nvSpPr>
      <xdr:spPr>
        <a:xfrm>
          <a:off x="15430500" y="1689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41898</xdr:rowOff>
    </xdr:from>
    <xdr:ext cx="534377" cy="259045"/>
    <xdr:sp macro="" textlink="">
      <xdr:nvSpPr>
        <xdr:cNvPr id="699" name="テキスト ボックス 698"/>
        <xdr:cNvSpPr txBox="1"/>
      </xdr:nvSpPr>
      <xdr:spPr>
        <a:xfrm>
          <a:off x="15214111" y="1667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125808</xdr:rowOff>
    </xdr:from>
    <xdr:to>
      <xdr:col>76</xdr:col>
      <xdr:colOff>165100</xdr:colOff>
      <xdr:row>99</xdr:row>
      <xdr:rowOff>55958</xdr:rowOff>
    </xdr:to>
    <xdr:sp macro="" textlink="">
      <xdr:nvSpPr>
        <xdr:cNvPr id="700" name="楕円 699"/>
        <xdr:cNvSpPr/>
      </xdr:nvSpPr>
      <xdr:spPr>
        <a:xfrm>
          <a:off x="14541500" y="1692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72485</xdr:rowOff>
    </xdr:from>
    <xdr:ext cx="534377" cy="259045"/>
    <xdr:sp macro="" textlink="">
      <xdr:nvSpPr>
        <xdr:cNvPr id="701" name="テキスト ボックス 700"/>
        <xdr:cNvSpPr txBox="1"/>
      </xdr:nvSpPr>
      <xdr:spPr>
        <a:xfrm>
          <a:off x="14325111" y="1670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151484</xdr:rowOff>
    </xdr:from>
    <xdr:to>
      <xdr:col>72</xdr:col>
      <xdr:colOff>38100</xdr:colOff>
      <xdr:row>99</xdr:row>
      <xdr:rowOff>81634</xdr:rowOff>
    </xdr:to>
    <xdr:sp macro="" textlink="">
      <xdr:nvSpPr>
        <xdr:cNvPr id="702" name="楕円 701"/>
        <xdr:cNvSpPr/>
      </xdr:nvSpPr>
      <xdr:spPr>
        <a:xfrm>
          <a:off x="13652500" y="1695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98161</xdr:rowOff>
    </xdr:from>
    <xdr:ext cx="534377" cy="259045"/>
    <xdr:sp macro="" textlink="">
      <xdr:nvSpPr>
        <xdr:cNvPr id="703" name="テキスト ボックス 702"/>
        <xdr:cNvSpPr txBox="1"/>
      </xdr:nvSpPr>
      <xdr:spPr>
        <a:xfrm>
          <a:off x="13436111" y="1672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170585</xdr:rowOff>
    </xdr:from>
    <xdr:to>
      <xdr:col>67</xdr:col>
      <xdr:colOff>101600</xdr:colOff>
      <xdr:row>99</xdr:row>
      <xdr:rowOff>100735</xdr:rowOff>
    </xdr:to>
    <xdr:sp macro="" textlink="">
      <xdr:nvSpPr>
        <xdr:cNvPr id="704" name="楕円 703"/>
        <xdr:cNvSpPr/>
      </xdr:nvSpPr>
      <xdr:spPr>
        <a:xfrm>
          <a:off x="12763500" y="1697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91862</xdr:rowOff>
    </xdr:from>
    <xdr:ext cx="534377" cy="259045"/>
    <xdr:sp macro="" textlink="">
      <xdr:nvSpPr>
        <xdr:cNvPr id="705" name="テキスト ボックス 704"/>
        <xdr:cNvSpPr txBox="1"/>
      </xdr:nvSpPr>
      <xdr:spPr>
        <a:xfrm>
          <a:off x="12547111" y="1706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10574</xdr:rowOff>
    </xdr:from>
    <xdr:to>
      <xdr:col>116</xdr:col>
      <xdr:colOff>62864</xdr:colOff>
      <xdr:row>39</xdr:row>
      <xdr:rowOff>98878</xdr:rowOff>
    </xdr:to>
    <xdr:cxnSp macro="">
      <xdr:nvCxnSpPr>
        <xdr:cNvPr id="731" name="直線コネクタ 730"/>
        <xdr:cNvCxnSpPr/>
      </xdr:nvCxnSpPr>
      <xdr:spPr>
        <a:xfrm flipV="1">
          <a:off x="22159595" y="5154074"/>
          <a:ext cx="1269" cy="1631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128701</xdr:rowOff>
    </xdr:from>
    <xdr:ext cx="534377" cy="259045"/>
    <xdr:sp macro="" textlink="">
      <xdr:nvSpPr>
        <xdr:cNvPr id="734" name="投資及び出資金最大値テキスト"/>
        <xdr:cNvSpPr txBox="1"/>
      </xdr:nvSpPr>
      <xdr:spPr>
        <a:xfrm>
          <a:off x="22212300" y="492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10574</xdr:rowOff>
    </xdr:from>
    <xdr:to>
      <xdr:col>116</xdr:col>
      <xdr:colOff>152400</xdr:colOff>
      <xdr:row>30</xdr:row>
      <xdr:rowOff>10574</xdr:rowOff>
    </xdr:to>
    <xdr:cxnSp macro="">
      <xdr:nvCxnSpPr>
        <xdr:cNvPr id="735" name="直線コネクタ 734"/>
        <xdr:cNvCxnSpPr/>
      </xdr:nvCxnSpPr>
      <xdr:spPr>
        <a:xfrm>
          <a:off x="22072600" y="515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23082</xdr:rowOff>
    </xdr:from>
    <xdr:to>
      <xdr:col>116</xdr:col>
      <xdr:colOff>63500</xdr:colOff>
      <xdr:row>39</xdr:row>
      <xdr:rowOff>98878</xdr:rowOff>
    </xdr:to>
    <xdr:cxnSp macro="">
      <xdr:nvCxnSpPr>
        <xdr:cNvPr id="736" name="直線コネクタ 735"/>
        <xdr:cNvCxnSpPr/>
      </xdr:nvCxnSpPr>
      <xdr:spPr>
        <a:xfrm>
          <a:off x="21323300" y="6709632"/>
          <a:ext cx="838200" cy="7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110960</xdr:rowOff>
    </xdr:from>
    <xdr:ext cx="469744" cy="259045"/>
    <xdr:sp macro="" textlink="">
      <xdr:nvSpPr>
        <xdr:cNvPr id="737" name="投資及び出資金平均値テキスト"/>
        <xdr:cNvSpPr txBox="1"/>
      </xdr:nvSpPr>
      <xdr:spPr>
        <a:xfrm>
          <a:off x="22212300" y="64546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88084</xdr:rowOff>
    </xdr:from>
    <xdr:to>
      <xdr:col>116</xdr:col>
      <xdr:colOff>114300</xdr:colOff>
      <xdr:row>39</xdr:row>
      <xdr:rowOff>18234</xdr:rowOff>
    </xdr:to>
    <xdr:sp macro="" textlink="">
      <xdr:nvSpPr>
        <xdr:cNvPr id="738" name="フローチャート: 判断 737"/>
        <xdr:cNvSpPr/>
      </xdr:nvSpPr>
      <xdr:spPr>
        <a:xfrm>
          <a:off x="22110700" y="660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23082</xdr:rowOff>
    </xdr:from>
    <xdr:to>
      <xdr:col>111</xdr:col>
      <xdr:colOff>177800</xdr:colOff>
      <xdr:row>39</xdr:row>
      <xdr:rowOff>80525</xdr:rowOff>
    </xdr:to>
    <xdr:cxnSp macro="">
      <xdr:nvCxnSpPr>
        <xdr:cNvPr id="739" name="直線コネクタ 738"/>
        <xdr:cNvCxnSpPr/>
      </xdr:nvCxnSpPr>
      <xdr:spPr>
        <a:xfrm flipV="1">
          <a:off x="20434300" y="6709632"/>
          <a:ext cx="889000" cy="5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92263</xdr:rowOff>
    </xdr:from>
    <xdr:to>
      <xdr:col>112</xdr:col>
      <xdr:colOff>38100</xdr:colOff>
      <xdr:row>39</xdr:row>
      <xdr:rowOff>22413</xdr:rowOff>
    </xdr:to>
    <xdr:sp macro="" textlink="">
      <xdr:nvSpPr>
        <xdr:cNvPr id="740" name="フローチャート: 判断 739"/>
        <xdr:cNvSpPr/>
      </xdr:nvSpPr>
      <xdr:spPr>
        <a:xfrm>
          <a:off x="21272500" y="660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38941</xdr:rowOff>
    </xdr:from>
    <xdr:ext cx="469744" cy="259045"/>
    <xdr:sp macro="" textlink="">
      <xdr:nvSpPr>
        <xdr:cNvPr id="741" name="テキスト ボックス 740"/>
        <xdr:cNvSpPr txBox="1"/>
      </xdr:nvSpPr>
      <xdr:spPr>
        <a:xfrm>
          <a:off x="21088428" y="638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78337</xdr:rowOff>
    </xdr:from>
    <xdr:to>
      <xdr:col>107</xdr:col>
      <xdr:colOff>50800</xdr:colOff>
      <xdr:row>39</xdr:row>
      <xdr:rowOff>80525</xdr:rowOff>
    </xdr:to>
    <xdr:cxnSp macro="">
      <xdr:nvCxnSpPr>
        <xdr:cNvPr id="742" name="直線コネクタ 741"/>
        <xdr:cNvCxnSpPr/>
      </xdr:nvCxnSpPr>
      <xdr:spPr>
        <a:xfrm>
          <a:off x="19545300" y="6593437"/>
          <a:ext cx="889000" cy="17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127827</xdr:rowOff>
    </xdr:from>
    <xdr:to>
      <xdr:col>107</xdr:col>
      <xdr:colOff>101600</xdr:colOff>
      <xdr:row>39</xdr:row>
      <xdr:rowOff>57977</xdr:rowOff>
    </xdr:to>
    <xdr:sp macro="" textlink="">
      <xdr:nvSpPr>
        <xdr:cNvPr id="743" name="フローチャート: 判断 742"/>
        <xdr:cNvSpPr/>
      </xdr:nvSpPr>
      <xdr:spPr>
        <a:xfrm>
          <a:off x="203835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74504</xdr:rowOff>
    </xdr:from>
    <xdr:ext cx="469744" cy="259045"/>
    <xdr:sp macro="" textlink="">
      <xdr:nvSpPr>
        <xdr:cNvPr id="744" name="テキスト ボックス 743"/>
        <xdr:cNvSpPr txBox="1"/>
      </xdr:nvSpPr>
      <xdr:spPr>
        <a:xfrm>
          <a:off x="20199428" y="641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78337</xdr:rowOff>
    </xdr:from>
    <xdr:to>
      <xdr:col>102</xdr:col>
      <xdr:colOff>114300</xdr:colOff>
      <xdr:row>39</xdr:row>
      <xdr:rowOff>98878</xdr:rowOff>
    </xdr:to>
    <xdr:cxnSp macro="">
      <xdr:nvCxnSpPr>
        <xdr:cNvPr id="745" name="直線コネクタ 744"/>
        <xdr:cNvCxnSpPr/>
      </xdr:nvCxnSpPr>
      <xdr:spPr>
        <a:xfrm flipV="1">
          <a:off x="18656300" y="6593437"/>
          <a:ext cx="889000" cy="19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145038</xdr:rowOff>
    </xdr:from>
    <xdr:to>
      <xdr:col>102</xdr:col>
      <xdr:colOff>165100</xdr:colOff>
      <xdr:row>39</xdr:row>
      <xdr:rowOff>75188</xdr:rowOff>
    </xdr:to>
    <xdr:sp macro="" textlink="">
      <xdr:nvSpPr>
        <xdr:cNvPr id="746" name="フローチャート: 判断 745"/>
        <xdr:cNvSpPr/>
      </xdr:nvSpPr>
      <xdr:spPr>
        <a:xfrm>
          <a:off x="19494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66315</xdr:rowOff>
    </xdr:from>
    <xdr:ext cx="469744" cy="259045"/>
    <xdr:sp macro="" textlink="">
      <xdr:nvSpPr>
        <xdr:cNvPr id="747" name="テキスト ボックス 746"/>
        <xdr:cNvSpPr txBox="1"/>
      </xdr:nvSpPr>
      <xdr:spPr>
        <a:xfrm>
          <a:off x="19310428" y="675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147095</xdr:rowOff>
    </xdr:from>
    <xdr:to>
      <xdr:col>98</xdr:col>
      <xdr:colOff>38100</xdr:colOff>
      <xdr:row>39</xdr:row>
      <xdr:rowOff>77245</xdr:rowOff>
    </xdr:to>
    <xdr:sp macro="" textlink="">
      <xdr:nvSpPr>
        <xdr:cNvPr id="748" name="フローチャート: 判断 747"/>
        <xdr:cNvSpPr/>
      </xdr:nvSpPr>
      <xdr:spPr>
        <a:xfrm>
          <a:off x="18605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93772</xdr:rowOff>
    </xdr:from>
    <xdr:ext cx="469744" cy="259045"/>
    <xdr:sp macro="" textlink="">
      <xdr:nvSpPr>
        <xdr:cNvPr id="749" name="テキスト ボックス 748"/>
        <xdr:cNvSpPr txBox="1"/>
      </xdr:nvSpPr>
      <xdr:spPr>
        <a:xfrm>
          <a:off x="18421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143732</xdr:rowOff>
    </xdr:from>
    <xdr:to>
      <xdr:col>112</xdr:col>
      <xdr:colOff>38100</xdr:colOff>
      <xdr:row>39</xdr:row>
      <xdr:rowOff>73882</xdr:rowOff>
    </xdr:to>
    <xdr:sp macro="" textlink="">
      <xdr:nvSpPr>
        <xdr:cNvPr id="757" name="楕円 756"/>
        <xdr:cNvSpPr/>
      </xdr:nvSpPr>
      <xdr:spPr>
        <a:xfrm>
          <a:off x="21272500" y="665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65009</xdr:rowOff>
    </xdr:from>
    <xdr:ext cx="469744" cy="259045"/>
    <xdr:sp macro="" textlink="">
      <xdr:nvSpPr>
        <xdr:cNvPr id="758" name="テキスト ボックス 757"/>
        <xdr:cNvSpPr txBox="1"/>
      </xdr:nvSpPr>
      <xdr:spPr>
        <a:xfrm>
          <a:off x="21088428" y="675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29725</xdr:rowOff>
    </xdr:from>
    <xdr:to>
      <xdr:col>107</xdr:col>
      <xdr:colOff>101600</xdr:colOff>
      <xdr:row>39</xdr:row>
      <xdr:rowOff>131325</xdr:rowOff>
    </xdr:to>
    <xdr:sp macro="" textlink="">
      <xdr:nvSpPr>
        <xdr:cNvPr id="759" name="楕円 758"/>
        <xdr:cNvSpPr/>
      </xdr:nvSpPr>
      <xdr:spPr>
        <a:xfrm>
          <a:off x="20383500" y="671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122452</xdr:rowOff>
    </xdr:from>
    <xdr:ext cx="378565" cy="259045"/>
    <xdr:sp macro="" textlink="">
      <xdr:nvSpPr>
        <xdr:cNvPr id="760" name="テキスト ボックス 759"/>
        <xdr:cNvSpPr txBox="1"/>
      </xdr:nvSpPr>
      <xdr:spPr>
        <a:xfrm>
          <a:off x="20245017" y="6809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27537</xdr:rowOff>
    </xdr:from>
    <xdr:to>
      <xdr:col>102</xdr:col>
      <xdr:colOff>165100</xdr:colOff>
      <xdr:row>38</xdr:row>
      <xdr:rowOff>129137</xdr:rowOff>
    </xdr:to>
    <xdr:sp macro="" textlink="">
      <xdr:nvSpPr>
        <xdr:cNvPr id="761" name="楕円 760"/>
        <xdr:cNvSpPr/>
      </xdr:nvSpPr>
      <xdr:spPr>
        <a:xfrm>
          <a:off x="19494500" y="654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145664</xdr:rowOff>
    </xdr:from>
    <xdr:ext cx="469744" cy="259045"/>
    <xdr:sp macro="" textlink="">
      <xdr:nvSpPr>
        <xdr:cNvPr id="762" name="テキスト ボックス 761"/>
        <xdr:cNvSpPr txBox="1"/>
      </xdr:nvSpPr>
      <xdr:spPr>
        <a:xfrm>
          <a:off x="19310428" y="631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35622</xdr:rowOff>
    </xdr:from>
    <xdr:to>
      <xdr:col>116</xdr:col>
      <xdr:colOff>62864</xdr:colOff>
      <xdr:row>59</xdr:row>
      <xdr:rowOff>98878</xdr:rowOff>
    </xdr:to>
    <xdr:cxnSp macro="">
      <xdr:nvCxnSpPr>
        <xdr:cNvPr id="790" name="直線コネクタ 789"/>
        <xdr:cNvCxnSpPr/>
      </xdr:nvCxnSpPr>
      <xdr:spPr>
        <a:xfrm flipV="1">
          <a:off x="22159595" y="8779572"/>
          <a:ext cx="1269" cy="143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153749</xdr:rowOff>
    </xdr:from>
    <xdr:ext cx="534377" cy="259045"/>
    <xdr:sp macro="" textlink="">
      <xdr:nvSpPr>
        <xdr:cNvPr id="793" name="貸付金最大値テキスト"/>
        <xdr:cNvSpPr txBox="1"/>
      </xdr:nvSpPr>
      <xdr:spPr>
        <a:xfrm>
          <a:off x="22212300" y="855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35622</xdr:rowOff>
    </xdr:from>
    <xdr:to>
      <xdr:col>116</xdr:col>
      <xdr:colOff>152400</xdr:colOff>
      <xdr:row>51</xdr:row>
      <xdr:rowOff>35622</xdr:rowOff>
    </xdr:to>
    <xdr:cxnSp macro="">
      <xdr:nvCxnSpPr>
        <xdr:cNvPr id="794" name="直線コネクタ 793"/>
        <xdr:cNvCxnSpPr/>
      </xdr:nvCxnSpPr>
      <xdr:spPr>
        <a:xfrm>
          <a:off x="22072600" y="877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80428</xdr:rowOff>
    </xdr:from>
    <xdr:to>
      <xdr:col>116</xdr:col>
      <xdr:colOff>63500</xdr:colOff>
      <xdr:row>59</xdr:row>
      <xdr:rowOff>84771</xdr:rowOff>
    </xdr:to>
    <xdr:cxnSp macro="">
      <xdr:nvCxnSpPr>
        <xdr:cNvPr id="795" name="直線コネクタ 794"/>
        <xdr:cNvCxnSpPr/>
      </xdr:nvCxnSpPr>
      <xdr:spPr>
        <a:xfrm>
          <a:off x="21323300" y="10195978"/>
          <a:ext cx="8382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148908</xdr:rowOff>
    </xdr:from>
    <xdr:ext cx="469744" cy="259045"/>
    <xdr:sp macro="" textlink="">
      <xdr:nvSpPr>
        <xdr:cNvPr id="796" name="貸付金平均値テキスト"/>
        <xdr:cNvSpPr txBox="1"/>
      </xdr:nvSpPr>
      <xdr:spPr>
        <a:xfrm>
          <a:off x="22212300" y="992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126031</xdr:rowOff>
    </xdr:from>
    <xdr:to>
      <xdr:col>116</xdr:col>
      <xdr:colOff>114300</xdr:colOff>
      <xdr:row>59</xdr:row>
      <xdr:rowOff>56181</xdr:rowOff>
    </xdr:to>
    <xdr:sp macro="" textlink="">
      <xdr:nvSpPr>
        <xdr:cNvPr id="797" name="フローチャート: 判断 796"/>
        <xdr:cNvSpPr/>
      </xdr:nvSpPr>
      <xdr:spPr>
        <a:xfrm>
          <a:off x="22110700" y="1007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76345</xdr:rowOff>
    </xdr:from>
    <xdr:to>
      <xdr:col>111</xdr:col>
      <xdr:colOff>177800</xdr:colOff>
      <xdr:row>59</xdr:row>
      <xdr:rowOff>80428</xdr:rowOff>
    </xdr:to>
    <xdr:cxnSp macro="">
      <xdr:nvCxnSpPr>
        <xdr:cNvPr id="798" name="直線コネクタ 797"/>
        <xdr:cNvCxnSpPr/>
      </xdr:nvCxnSpPr>
      <xdr:spPr>
        <a:xfrm>
          <a:off x="20434300" y="10191895"/>
          <a:ext cx="889000" cy="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122929</xdr:rowOff>
    </xdr:from>
    <xdr:to>
      <xdr:col>112</xdr:col>
      <xdr:colOff>38100</xdr:colOff>
      <xdr:row>59</xdr:row>
      <xdr:rowOff>53079</xdr:rowOff>
    </xdr:to>
    <xdr:sp macro="" textlink="">
      <xdr:nvSpPr>
        <xdr:cNvPr id="799" name="フローチャート: 判断 798"/>
        <xdr:cNvSpPr/>
      </xdr:nvSpPr>
      <xdr:spPr>
        <a:xfrm>
          <a:off x="21272500" y="1006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69606</xdr:rowOff>
    </xdr:from>
    <xdr:ext cx="469744" cy="259045"/>
    <xdr:sp macro="" textlink="">
      <xdr:nvSpPr>
        <xdr:cNvPr id="800" name="テキスト ボックス 799"/>
        <xdr:cNvSpPr txBox="1"/>
      </xdr:nvSpPr>
      <xdr:spPr>
        <a:xfrm>
          <a:off x="21088428" y="984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76345</xdr:rowOff>
    </xdr:from>
    <xdr:to>
      <xdr:col>107</xdr:col>
      <xdr:colOff>50800</xdr:colOff>
      <xdr:row>59</xdr:row>
      <xdr:rowOff>76802</xdr:rowOff>
    </xdr:to>
    <xdr:cxnSp macro="">
      <xdr:nvCxnSpPr>
        <xdr:cNvPr id="801" name="直線コネクタ 800"/>
        <xdr:cNvCxnSpPr/>
      </xdr:nvCxnSpPr>
      <xdr:spPr>
        <a:xfrm flipV="1">
          <a:off x="19545300" y="1019189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114471</xdr:rowOff>
    </xdr:from>
    <xdr:to>
      <xdr:col>107</xdr:col>
      <xdr:colOff>101600</xdr:colOff>
      <xdr:row>59</xdr:row>
      <xdr:rowOff>44621</xdr:rowOff>
    </xdr:to>
    <xdr:sp macro="" textlink="">
      <xdr:nvSpPr>
        <xdr:cNvPr id="802" name="フローチャート: 判断 801"/>
        <xdr:cNvSpPr/>
      </xdr:nvSpPr>
      <xdr:spPr>
        <a:xfrm>
          <a:off x="20383500" y="1005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61148</xdr:rowOff>
    </xdr:from>
    <xdr:ext cx="469744" cy="259045"/>
    <xdr:sp macro="" textlink="">
      <xdr:nvSpPr>
        <xdr:cNvPr id="803" name="テキスト ボックス 802"/>
        <xdr:cNvSpPr txBox="1"/>
      </xdr:nvSpPr>
      <xdr:spPr>
        <a:xfrm>
          <a:off x="20199428" y="983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76802</xdr:rowOff>
    </xdr:from>
    <xdr:to>
      <xdr:col>102</xdr:col>
      <xdr:colOff>114300</xdr:colOff>
      <xdr:row>59</xdr:row>
      <xdr:rowOff>81734</xdr:rowOff>
    </xdr:to>
    <xdr:cxnSp macro="">
      <xdr:nvCxnSpPr>
        <xdr:cNvPr id="804" name="直線コネクタ 803"/>
        <xdr:cNvCxnSpPr/>
      </xdr:nvCxnSpPr>
      <xdr:spPr>
        <a:xfrm flipV="1">
          <a:off x="18656300" y="10192352"/>
          <a:ext cx="889000" cy="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131256</xdr:rowOff>
    </xdr:from>
    <xdr:to>
      <xdr:col>102</xdr:col>
      <xdr:colOff>165100</xdr:colOff>
      <xdr:row>59</xdr:row>
      <xdr:rowOff>61406</xdr:rowOff>
    </xdr:to>
    <xdr:sp macro="" textlink="">
      <xdr:nvSpPr>
        <xdr:cNvPr id="805" name="フローチャート: 判断 804"/>
        <xdr:cNvSpPr/>
      </xdr:nvSpPr>
      <xdr:spPr>
        <a:xfrm>
          <a:off x="19494500" y="100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77933</xdr:rowOff>
    </xdr:from>
    <xdr:ext cx="469744" cy="259045"/>
    <xdr:sp macro="" textlink="">
      <xdr:nvSpPr>
        <xdr:cNvPr id="806" name="テキスト ボックス 805"/>
        <xdr:cNvSpPr txBox="1"/>
      </xdr:nvSpPr>
      <xdr:spPr>
        <a:xfrm>
          <a:off x="19310428" y="985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130799</xdr:rowOff>
    </xdr:from>
    <xdr:to>
      <xdr:col>98</xdr:col>
      <xdr:colOff>38100</xdr:colOff>
      <xdr:row>59</xdr:row>
      <xdr:rowOff>60949</xdr:rowOff>
    </xdr:to>
    <xdr:sp macro="" textlink="">
      <xdr:nvSpPr>
        <xdr:cNvPr id="807" name="フローチャート: 判断 806"/>
        <xdr:cNvSpPr/>
      </xdr:nvSpPr>
      <xdr:spPr>
        <a:xfrm>
          <a:off x="18605500" y="1007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77476</xdr:rowOff>
    </xdr:from>
    <xdr:ext cx="469744" cy="259045"/>
    <xdr:sp macro="" textlink="">
      <xdr:nvSpPr>
        <xdr:cNvPr id="808" name="テキスト ボックス 807"/>
        <xdr:cNvSpPr txBox="1"/>
      </xdr:nvSpPr>
      <xdr:spPr>
        <a:xfrm>
          <a:off x="18421428" y="985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33971</xdr:rowOff>
    </xdr:from>
    <xdr:to>
      <xdr:col>116</xdr:col>
      <xdr:colOff>114300</xdr:colOff>
      <xdr:row>59</xdr:row>
      <xdr:rowOff>135571</xdr:rowOff>
    </xdr:to>
    <xdr:sp macro="" textlink="">
      <xdr:nvSpPr>
        <xdr:cNvPr id="814" name="楕円 813"/>
        <xdr:cNvSpPr/>
      </xdr:nvSpPr>
      <xdr:spPr>
        <a:xfrm>
          <a:off x="22110700" y="1014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120348</xdr:rowOff>
    </xdr:from>
    <xdr:ext cx="378565" cy="259045"/>
    <xdr:sp macro="" textlink="">
      <xdr:nvSpPr>
        <xdr:cNvPr id="815" name="貸付金該当値テキスト"/>
        <xdr:cNvSpPr txBox="1"/>
      </xdr:nvSpPr>
      <xdr:spPr>
        <a:xfrm>
          <a:off x="22212300" y="10064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29628</xdr:rowOff>
    </xdr:from>
    <xdr:to>
      <xdr:col>112</xdr:col>
      <xdr:colOff>38100</xdr:colOff>
      <xdr:row>59</xdr:row>
      <xdr:rowOff>131228</xdr:rowOff>
    </xdr:to>
    <xdr:sp macro="" textlink="">
      <xdr:nvSpPr>
        <xdr:cNvPr id="816" name="楕円 815"/>
        <xdr:cNvSpPr/>
      </xdr:nvSpPr>
      <xdr:spPr>
        <a:xfrm>
          <a:off x="21272500" y="1014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122355</xdr:rowOff>
    </xdr:from>
    <xdr:ext cx="378565" cy="259045"/>
    <xdr:sp macro="" textlink="">
      <xdr:nvSpPr>
        <xdr:cNvPr id="817" name="テキスト ボックス 816"/>
        <xdr:cNvSpPr txBox="1"/>
      </xdr:nvSpPr>
      <xdr:spPr>
        <a:xfrm>
          <a:off x="21134017" y="10237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25545</xdr:rowOff>
    </xdr:from>
    <xdr:to>
      <xdr:col>107</xdr:col>
      <xdr:colOff>101600</xdr:colOff>
      <xdr:row>59</xdr:row>
      <xdr:rowOff>127145</xdr:rowOff>
    </xdr:to>
    <xdr:sp macro="" textlink="">
      <xdr:nvSpPr>
        <xdr:cNvPr id="818" name="楕円 817"/>
        <xdr:cNvSpPr/>
      </xdr:nvSpPr>
      <xdr:spPr>
        <a:xfrm>
          <a:off x="20383500" y="1014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118272</xdr:rowOff>
    </xdr:from>
    <xdr:ext cx="378565" cy="259045"/>
    <xdr:sp macro="" textlink="">
      <xdr:nvSpPr>
        <xdr:cNvPr id="819" name="テキスト ボックス 818"/>
        <xdr:cNvSpPr txBox="1"/>
      </xdr:nvSpPr>
      <xdr:spPr>
        <a:xfrm>
          <a:off x="20245017" y="10233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26002</xdr:rowOff>
    </xdr:from>
    <xdr:to>
      <xdr:col>102</xdr:col>
      <xdr:colOff>165100</xdr:colOff>
      <xdr:row>59</xdr:row>
      <xdr:rowOff>127602</xdr:rowOff>
    </xdr:to>
    <xdr:sp macro="" textlink="">
      <xdr:nvSpPr>
        <xdr:cNvPr id="820" name="楕円 819"/>
        <xdr:cNvSpPr/>
      </xdr:nvSpPr>
      <xdr:spPr>
        <a:xfrm>
          <a:off x="19494500" y="1014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118729</xdr:rowOff>
    </xdr:from>
    <xdr:ext cx="378565" cy="259045"/>
    <xdr:sp macro="" textlink="">
      <xdr:nvSpPr>
        <xdr:cNvPr id="821" name="テキスト ボックス 820"/>
        <xdr:cNvSpPr txBox="1"/>
      </xdr:nvSpPr>
      <xdr:spPr>
        <a:xfrm>
          <a:off x="19356017" y="10234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30934</xdr:rowOff>
    </xdr:from>
    <xdr:to>
      <xdr:col>98</xdr:col>
      <xdr:colOff>38100</xdr:colOff>
      <xdr:row>59</xdr:row>
      <xdr:rowOff>132534</xdr:rowOff>
    </xdr:to>
    <xdr:sp macro="" textlink="">
      <xdr:nvSpPr>
        <xdr:cNvPr id="822" name="楕円 821"/>
        <xdr:cNvSpPr/>
      </xdr:nvSpPr>
      <xdr:spPr>
        <a:xfrm>
          <a:off x="18605500" y="1014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123661</xdr:rowOff>
    </xdr:from>
    <xdr:ext cx="378565" cy="259045"/>
    <xdr:sp macro="" textlink="">
      <xdr:nvSpPr>
        <xdr:cNvPr id="823" name="テキスト ボックス 822"/>
        <xdr:cNvSpPr txBox="1"/>
      </xdr:nvSpPr>
      <xdr:spPr>
        <a:xfrm>
          <a:off x="18467017" y="10239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112146</xdr:rowOff>
    </xdr:from>
    <xdr:to>
      <xdr:col>116</xdr:col>
      <xdr:colOff>62864</xdr:colOff>
      <xdr:row>78</xdr:row>
      <xdr:rowOff>11157</xdr:rowOff>
    </xdr:to>
    <xdr:cxnSp macro="">
      <xdr:nvCxnSpPr>
        <xdr:cNvPr id="847" name="直線コネクタ 846"/>
        <xdr:cNvCxnSpPr/>
      </xdr:nvCxnSpPr>
      <xdr:spPr>
        <a:xfrm flipV="1">
          <a:off x="22159595" y="12113646"/>
          <a:ext cx="1269" cy="1270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14984</xdr:rowOff>
    </xdr:from>
    <xdr:ext cx="534377" cy="259045"/>
    <xdr:sp macro="" textlink="">
      <xdr:nvSpPr>
        <xdr:cNvPr id="848" name="繰出金最小値テキスト"/>
        <xdr:cNvSpPr txBox="1"/>
      </xdr:nvSpPr>
      <xdr:spPr>
        <a:xfrm>
          <a:off x="22212300" y="133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11157</xdr:rowOff>
    </xdr:from>
    <xdr:to>
      <xdr:col>116</xdr:col>
      <xdr:colOff>152400</xdr:colOff>
      <xdr:row>78</xdr:row>
      <xdr:rowOff>11157</xdr:rowOff>
    </xdr:to>
    <xdr:cxnSp macro="">
      <xdr:nvCxnSpPr>
        <xdr:cNvPr id="849" name="直線コネクタ 848"/>
        <xdr:cNvCxnSpPr/>
      </xdr:nvCxnSpPr>
      <xdr:spPr>
        <a:xfrm>
          <a:off x="22072600" y="133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58823</xdr:rowOff>
    </xdr:from>
    <xdr:ext cx="599010" cy="259045"/>
    <xdr:sp macro="" textlink="">
      <xdr:nvSpPr>
        <xdr:cNvPr id="850" name="繰出金最大値テキスト"/>
        <xdr:cNvSpPr txBox="1"/>
      </xdr:nvSpPr>
      <xdr:spPr>
        <a:xfrm>
          <a:off x="22212300" y="1188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112146</xdr:rowOff>
    </xdr:from>
    <xdr:to>
      <xdr:col>116</xdr:col>
      <xdr:colOff>152400</xdr:colOff>
      <xdr:row>70</xdr:row>
      <xdr:rowOff>112146</xdr:rowOff>
    </xdr:to>
    <xdr:cxnSp macro="">
      <xdr:nvCxnSpPr>
        <xdr:cNvPr id="851" name="直線コネクタ 850"/>
        <xdr:cNvCxnSpPr/>
      </xdr:nvCxnSpPr>
      <xdr:spPr>
        <a:xfrm>
          <a:off x="22072600" y="1211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126403</xdr:rowOff>
    </xdr:from>
    <xdr:to>
      <xdr:col>116</xdr:col>
      <xdr:colOff>63500</xdr:colOff>
      <xdr:row>75</xdr:row>
      <xdr:rowOff>129360</xdr:rowOff>
    </xdr:to>
    <xdr:cxnSp macro="">
      <xdr:nvCxnSpPr>
        <xdr:cNvPr id="852" name="直線コネクタ 851"/>
        <xdr:cNvCxnSpPr/>
      </xdr:nvCxnSpPr>
      <xdr:spPr>
        <a:xfrm>
          <a:off x="21323300" y="12985153"/>
          <a:ext cx="838200" cy="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101586</xdr:rowOff>
    </xdr:from>
    <xdr:ext cx="534377" cy="259045"/>
    <xdr:sp macro="" textlink="">
      <xdr:nvSpPr>
        <xdr:cNvPr id="853" name="繰出金平均値テキスト"/>
        <xdr:cNvSpPr txBox="1"/>
      </xdr:nvSpPr>
      <xdr:spPr>
        <a:xfrm>
          <a:off x="22212300" y="12960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123159</xdr:rowOff>
    </xdr:from>
    <xdr:to>
      <xdr:col>116</xdr:col>
      <xdr:colOff>114300</xdr:colOff>
      <xdr:row>76</xdr:row>
      <xdr:rowOff>53308</xdr:rowOff>
    </xdr:to>
    <xdr:sp macro="" textlink="">
      <xdr:nvSpPr>
        <xdr:cNvPr id="854" name="フローチャート: 判断 853"/>
        <xdr:cNvSpPr/>
      </xdr:nvSpPr>
      <xdr:spPr>
        <a:xfrm>
          <a:off x="22110700" y="129819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126403</xdr:rowOff>
    </xdr:from>
    <xdr:to>
      <xdr:col>111</xdr:col>
      <xdr:colOff>177800</xdr:colOff>
      <xdr:row>75</xdr:row>
      <xdr:rowOff>135509</xdr:rowOff>
    </xdr:to>
    <xdr:cxnSp macro="">
      <xdr:nvCxnSpPr>
        <xdr:cNvPr id="855" name="直線コネクタ 854"/>
        <xdr:cNvCxnSpPr/>
      </xdr:nvCxnSpPr>
      <xdr:spPr>
        <a:xfrm flipV="1">
          <a:off x="20434300" y="12985153"/>
          <a:ext cx="88900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146652</xdr:rowOff>
    </xdr:from>
    <xdr:to>
      <xdr:col>112</xdr:col>
      <xdr:colOff>38100</xdr:colOff>
      <xdr:row>76</xdr:row>
      <xdr:rowOff>76802</xdr:rowOff>
    </xdr:to>
    <xdr:sp macro="" textlink="">
      <xdr:nvSpPr>
        <xdr:cNvPr id="856" name="フローチャート: 判断 855"/>
        <xdr:cNvSpPr/>
      </xdr:nvSpPr>
      <xdr:spPr>
        <a:xfrm>
          <a:off x="21272500" y="130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67929</xdr:rowOff>
    </xdr:from>
    <xdr:ext cx="534377" cy="259045"/>
    <xdr:sp macro="" textlink="">
      <xdr:nvSpPr>
        <xdr:cNvPr id="857" name="テキスト ボックス 856"/>
        <xdr:cNvSpPr txBox="1"/>
      </xdr:nvSpPr>
      <xdr:spPr>
        <a:xfrm>
          <a:off x="21056111" y="130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135509</xdr:rowOff>
    </xdr:from>
    <xdr:to>
      <xdr:col>107</xdr:col>
      <xdr:colOff>50800</xdr:colOff>
      <xdr:row>75</xdr:row>
      <xdr:rowOff>144645</xdr:rowOff>
    </xdr:to>
    <xdr:cxnSp macro="">
      <xdr:nvCxnSpPr>
        <xdr:cNvPr id="858" name="直線コネクタ 857"/>
        <xdr:cNvCxnSpPr/>
      </xdr:nvCxnSpPr>
      <xdr:spPr>
        <a:xfrm flipV="1">
          <a:off x="19545300" y="12994259"/>
          <a:ext cx="889000" cy="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142400</xdr:rowOff>
    </xdr:from>
    <xdr:to>
      <xdr:col>107</xdr:col>
      <xdr:colOff>101600</xdr:colOff>
      <xdr:row>76</xdr:row>
      <xdr:rowOff>72551</xdr:rowOff>
    </xdr:to>
    <xdr:sp macro="" textlink="">
      <xdr:nvSpPr>
        <xdr:cNvPr id="859" name="フローチャート: 判断 858"/>
        <xdr:cNvSpPr/>
      </xdr:nvSpPr>
      <xdr:spPr>
        <a:xfrm>
          <a:off x="20383500" y="13001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63678</xdr:rowOff>
    </xdr:from>
    <xdr:ext cx="534377" cy="259045"/>
    <xdr:sp macro="" textlink="">
      <xdr:nvSpPr>
        <xdr:cNvPr id="860" name="テキスト ボックス 859"/>
        <xdr:cNvSpPr txBox="1"/>
      </xdr:nvSpPr>
      <xdr:spPr>
        <a:xfrm>
          <a:off x="20167111" y="1309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144645</xdr:rowOff>
    </xdr:from>
    <xdr:to>
      <xdr:col>102</xdr:col>
      <xdr:colOff>114300</xdr:colOff>
      <xdr:row>76</xdr:row>
      <xdr:rowOff>3287</xdr:rowOff>
    </xdr:to>
    <xdr:cxnSp macro="">
      <xdr:nvCxnSpPr>
        <xdr:cNvPr id="861" name="直線コネクタ 860"/>
        <xdr:cNvCxnSpPr/>
      </xdr:nvCxnSpPr>
      <xdr:spPr>
        <a:xfrm flipV="1">
          <a:off x="18656300" y="13003395"/>
          <a:ext cx="889000" cy="3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120043</xdr:rowOff>
    </xdr:from>
    <xdr:to>
      <xdr:col>102</xdr:col>
      <xdr:colOff>165100</xdr:colOff>
      <xdr:row>76</xdr:row>
      <xdr:rowOff>50192</xdr:rowOff>
    </xdr:to>
    <xdr:sp macro="" textlink="">
      <xdr:nvSpPr>
        <xdr:cNvPr id="862" name="フローチャート: 判断 861"/>
        <xdr:cNvSpPr/>
      </xdr:nvSpPr>
      <xdr:spPr>
        <a:xfrm>
          <a:off x="19494500" y="129787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41319</xdr:rowOff>
    </xdr:from>
    <xdr:ext cx="534377" cy="259045"/>
    <xdr:sp macro="" textlink="">
      <xdr:nvSpPr>
        <xdr:cNvPr id="863" name="テキスト ボックス 862"/>
        <xdr:cNvSpPr txBox="1"/>
      </xdr:nvSpPr>
      <xdr:spPr>
        <a:xfrm>
          <a:off x="19278111" y="1307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127991</xdr:rowOff>
    </xdr:from>
    <xdr:to>
      <xdr:col>98</xdr:col>
      <xdr:colOff>38100</xdr:colOff>
      <xdr:row>76</xdr:row>
      <xdr:rowOff>58141</xdr:rowOff>
    </xdr:to>
    <xdr:sp macro="" textlink="">
      <xdr:nvSpPr>
        <xdr:cNvPr id="864" name="フローチャート: 判断 863"/>
        <xdr:cNvSpPr/>
      </xdr:nvSpPr>
      <xdr:spPr>
        <a:xfrm>
          <a:off x="18605500" y="1298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49268</xdr:rowOff>
    </xdr:from>
    <xdr:ext cx="534377" cy="259045"/>
    <xdr:sp macro="" textlink="">
      <xdr:nvSpPr>
        <xdr:cNvPr id="865" name="テキスト ボックス 864"/>
        <xdr:cNvSpPr txBox="1"/>
      </xdr:nvSpPr>
      <xdr:spPr>
        <a:xfrm>
          <a:off x="18389111" y="1307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78560</xdr:rowOff>
    </xdr:from>
    <xdr:to>
      <xdr:col>116</xdr:col>
      <xdr:colOff>114300</xdr:colOff>
      <xdr:row>76</xdr:row>
      <xdr:rowOff>8710</xdr:rowOff>
    </xdr:to>
    <xdr:sp macro="" textlink="">
      <xdr:nvSpPr>
        <xdr:cNvPr id="871" name="楕円 870"/>
        <xdr:cNvSpPr/>
      </xdr:nvSpPr>
      <xdr:spPr>
        <a:xfrm>
          <a:off x="22110700" y="1293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101437</xdr:rowOff>
    </xdr:from>
    <xdr:ext cx="534377" cy="259045"/>
    <xdr:sp macro="" textlink="">
      <xdr:nvSpPr>
        <xdr:cNvPr id="872" name="繰出金該当値テキスト"/>
        <xdr:cNvSpPr txBox="1"/>
      </xdr:nvSpPr>
      <xdr:spPr>
        <a:xfrm>
          <a:off x="22212300" y="1278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75603</xdr:rowOff>
    </xdr:from>
    <xdr:to>
      <xdr:col>112</xdr:col>
      <xdr:colOff>38100</xdr:colOff>
      <xdr:row>76</xdr:row>
      <xdr:rowOff>5753</xdr:rowOff>
    </xdr:to>
    <xdr:sp macro="" textlink="">
      <xdr:nvSpPr>
        <xdr:cNvPr id="873" name="楕円 872"/>
        <xdr:cNvSpPr/>
      </xdr:nvSpPr>
      <xdr:spPr>
        <a:xfrm>
          <a:off x="21272500" y="1293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22280</xdr:rowOff>
    </xdr:from>
    <xdr:ext cx="534377" cy="259045"/>
    <xdr:sp macro="" textlink="">
      <xdr:nvSpPr>
        <xdr:cNvPr id="874" name="テキスト ボックス 873"/>
        <xdr:cNvSpPr txBox="1"/>
      </xdr:nvSpPr>
      <xdr:spPr>
        <a:xfrm>
          <a:off x="21056111" y="1270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84709</xdr:rowOff>
    </xdr:from>
    <xdr:to>
      <xdr:col>107</xdr:col>
      <xdr:colOff>101600</xdr:colOff>
      <xdr:row>76</xdr:row>
      <xdr:rowOff>14858</xdr:rowOff>
    </xdr:to>
    <xdr:sp macro="" textlink="">
      <xdr:nvSpPr>
        <xdr:cNvPr id="875" name="楕円 874"/>
        <xdr:cNvSpPr/>
      </xdr:nvSpPr>
      <xdr:spPr>
        <a:xfrm>
          <a:off x="20383500" y="129434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31386</xdr:rowOff>
    </xdr:from>
    <xdr:ext cx="534377" cy="259045"/>
    <xdr:sp macro="" textlink="">
      <xdr:nvSpPr>
        <xdr:cNvPr id="876" name="テキスト ボックス 875"/>
        <xdr:cNvSpPr txBox="1"/>
      </xdr:nvSpPr>
      <xdr:spPr>
        <a:xfrm>
          <a:off x="20167111" y="127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93845</xdr:rowOff>
    </xdr:from>
    <xdr:to>
      <xdr:col>102</xdr:col>
      <xdr:colOff>165100</xdr:colOff>
      <xdr:row>76</xdr:row>
      <xdr:rowOff>23995</xdr:rowOff>
    </xdr:to>
    <xdr:sp macro="" textlink="">
      <xdr:nvSpPr>
        <xdr:cNvPr id="877" name="楕円 876"/>
        <xdr:cNvSpPr/>
      </xdr:nvSpPr>
      <xdr:spPr>
        <a:xfrm>
          <a:off x="19494500" y="1295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40522</xdr:rowOff>
    </xdr:from>
    <xdr:ext cx="534377" cy="259045"/>
    <xdr:sp macro="" textlink="">
      <xdr:nvSpPr>
        <xdr:cNvPr id="878" name="テキスト ボックス 877"/>
        <xdr:cNvSpPr txBox="1"/>
      </xdr:nvSpPr>
      <xdr:spPr>
        <a:xfrm>
          <a:off x="19278111" y="1272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123937</xdr:rowOff>
    </xdr:from>
    <xdr:to>
      <xdr:col>98</xdr:col>
      <xdr:colOff>38100</xdr:colOff>
      <xdr:row>76</xdr:row>
      <xdr:rowOff>54087</xdr:rowOff>
    </xdr:to>
    <xdr:sp macro="" textlink="">
      <xdr:nvSpPr>
        <xdr:cNvPr id="879" name="楕円 878"/>
        <xdr:cNvSpPr/>
      </xdr:nvSpPr>
      <xdr:spPr>
        <a:xfrm>
          <a:off x="18605500" y="1298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70614</xdr:rowOff>
    </xdr:from>
    <xdr:ext cx="534377" cy="259045"/>
    <xdr:sp macro="" textlink="">
      <xdr:nvSpPr>
        <xdr:cNvPr id="880" name="テキスト ボックス 879"/>
        <xdr:cNvSpPr txBox="1"/>
      </xdr:nvSpPr>
      <xdr:spPr>
        <a:xfrm>
          <a:off x="18389111" y="127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類似団体と比較すると、人件費、補助費、維持補修費、公債費、扶助費が上回っており、普通建設事業費が下回っている。その他については概ね類似団体と同程度の数値となっている。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200">
              <a:effectLst/>
              <a:latin typeface="ＭＳ Ｐゴシック" panose="020B0600070205080204" pitchFamily="50" charset="-128"/>
              <a:ea typeface="ＭＳ Ｐゴシック" panose="020B0600070205080204" pitchFamily="50" charset="-128"/>
            </a:rPr>
            <a:t>令和</a:t>
          </a:r>
          <a:r>
            <a:rPr lang="en-US" altLang="ja-JP" sz="1200">
              <a:effectLst/>
              <a:latin typeface="ＭＳ Ｐゴシック" panose="020B0600070205080204" pitchFamily="50" charset="-128"/>
              <a:ea typeface="ＭＳ Ｐゴシック" panose="020B0600070205080204" pitchFamily="50" charset="-128"/>
            </a:rPr>
            <a:t>4</a:t>
          </a:r>
          <a:r>
            <a:rPr lang="ja-JP" altLang="en-US" sz="1200">
              <a:effectLst/>
              <a:latin typeface="ＭＳ Ｐゴシック" panose="020B0600070205080204" pitchFamily="50" charset="-128"/>
              <a:ea typeface="ＭＳ Ｐゴシック" panose="020B0600070205080204" pitchFamily="50" charset="-128"/>
            </a:rPr>
            <a:t>年度においては、令和</a:t>
          </a:r>
          <a:r>
            <a:rPr lang="en-US" altLang="ja-JP" sz="1200">
              <a:effectLst/>
              <a:latin typeface="ＭＳ Ｐゴシック" panose="020B0600070205080204" pitchFamily="50" charset="-128"/>
              <a:ea typeface="ＭＳ Ｐゴシック" panose="020B0600070205080204" pitchFamily="50" charset="-128"/>
            </a:rPr>
            <a:t>4</a:t>
          </a:r>
          <a:r>
            <a:rPr lang="ja-JP" altLang="en-US" sz="1200">
              <a:effectLst/>
              <a:latin typeface="ＭＳ Ｐゴシック" panose="020B0600070205080204" pitchFamily="50" charset="-128"/>
              <a:ea typeface="ＭＳ Ｐゴシック" panose="020B0600070205080204" pitchFamily="50" charset="-128"/>
            </a:rPr>
            <a:t>年</a:t>
          </a:r>
          <a:r>
            <a:rPr lang="en-US" altLang="ja-JP" sz="1200">
              <a:effectLst/>
              <a:latin typeface="ＭＳ Ｐゴシック" panose="020B0600070205080204" pitchFamily="50" charset="-128"/>
              <a:ea typeface="ＭＳ Ｐゴシック" panose="020B0600070205080204" pitchFamily="50" charset="-128"/>
            </a:rPr>
            <a:t>8</a:t>
          </a:r>
          <a:r>
            <a:rPr lang="ja-JP" altLang="en-US" sz="1200">
              <a:effectLst/>
              <a:latin typeface="ＭＳ Ｐゴシック" panose="020B0600070205080204" pitchFamily="50" charset="-128"/>
              <a:ea typeface="ＭＳ Ｐゴシック" panose="020B0600070205080204" pitchFamily="50" charset="-128"/>
            </a:rPr>
            <a:t>月豪雨や</a:t>
          </a:r>
          <a:r>
            <a:rPr lang="en-US" altLang="ja-JP" sz="1200">
              <a:effectLst/>
              <a:latin typeface="ＭＳ Ｐゴシック" panose="020B0600070205080204" pitchFamily="50" charset="-128"/>
              <a:ea typeface="ＭＳ Ｐゴシック" panose="020B0600070205080204" pitchFamily="50" charset="-128"/>
            </a:rPr>
            <a:t>12</a:t>
          </a:r>
          <a:r>
            <a:rPr lang="ja-JP" altLang="en-US" sz="1200">
              <a:effectLst/>
              <a:latin typeface="ＭＳ Ｐゴシック" panose="020B0600070205080204" pitchFamily="50" charset="-128"/>
              <a:ea typeface="ＭＳ Ｐゴシック" panose="020B0600070205080204" pitchFamily="50" charset="-128"/>
            </a:rPr>
            <a:t>月の豪雪等の対応により、災害復旧事業費と維持補修費が例年以上に大きくなっている。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人件費については、令和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会計年度任用職員制度が導入されたことで、類似団体と比較して大きく上回る結果となった。また、補助費については、病院事業や工業用水道事業、老人保健施設事業などの公営企業会計に対する負担金等により、類似団体平均値を大きく上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維持補修費については、本町が豪雪地帯であるため冬季間の除排雪に多大な経費を要していることから、類似団体と比較して突出して数値が大きくなっている。扶助費については、高校生までの医療費無料化や、乳幼児の一時預かりなど福祉施策を充実させていることから類似団体と比較して上回っていることが考えられる。公債費について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年度以降の大型プロジェクトに係る元金償還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等の影響により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、高止まりとなっている状況にあり類似団体と比較しても上回る結果となった。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普通建設事業については、平成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年度の統合小学校完成以降新規事業を抑制するとともに、今後大規模事業が控えていることから類似団体と比較してやや下回っている。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6,938
6,888
737.56
8,024,306
7,339,428
510,733
4,420,101
7,401,155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164084</xdr:rowOff>
    </xdr:from>
    <xdr:to>
      <xdr:col>24</xdr:col>
      <xdr:colOff>62865</xdr:colOff>
      <xdr:row>38</xdr:row>
      <xdr:rowOff>62847</xdr:rowOff>
    </xdr:to>
    <xdr:cxnSp macro="">
      <xdr:nvCxnSpPr>
        <xdr:cNvPr id="58" name="直線コネクタ 57"/>
        <xdr:cNvCxnSpPr/>
      </xdr:nvCxnSpPr>
      <xdr:spPr>
        <a:xfrm flipV="1">
          <a:off x="4633595" y="5307584"/>
          <a:ext cx="127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66674</xdr:rowOff>
    </xdr:from>
    <xdr:ext cx="469744" cy="259045"/>
    <xdr:sp macro="" textlink="">
      <xdr:nvSpPr>
        <xdr:cNvPr id="59" name="議会費最小値テキスト"/>
        <xdr:cNvSpPr txBox="1"/>
      </xdr:nvSpPr>
      <xdr:spPr>
        <a:xfrm>
          <a:off x="4686300" y="658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62847</xdr:rowOff>
    </xdr:from>
    <xdr:to>
      <xdr:col>24</xdr:col>
      <xdr:colOff>152400</xdr:colOff>
      <xdr:row>38</xdr:row>
      <xdr:rowOff>62847</xdr:rowOff>
    </xdr:to>
    <xdr:cxnSp macro="">
      <xdr:nvCxnSpPr>
        <xdr:cNvPr id="60" name="直線コネクタ 59"/>
        <xdr:cNvCxnSpPr/>
      </xdr:nvCxnSpPr>
      <xdr:spPr>
        <a:xfrm>
          <a:off x="4546600" y="65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110761</xdr:rowOff>
    </xdr:from>
    <xdr:ext cx="534377" cy="259045"/>
    <xdr:sp macro="" textlink="">
      <xdr:nvSpPr>
        <xdr:cNvPr id="61" name="議会費最大値テキスト"/>
        <xdr:cNvSpPr txBox="1"/>
      </xdr:nvSpPr>
      <xdr:spPr>
        <a:xfrm>
          <a:off x="4686300" y="508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164084</xdr:rowOff>
    </xdr:from>
    <xdr:to>
      <xdr:col>24</xdr:col>
      <xdr:colOff>152400</xdr:colOff>
      <xdr:row>30</xdr:row>
      <xdr:rowOff>164084</xdr:rowOff>
    </xdr:to>
    <xdr:cxnSp macro="">
      <xdr:nvCxnSpPr>
        <xdr:cNvPr id="62" name="直線コネクタ 61"/>
        <xdr:cNvCxnSpPr/>
      </xdr:nvCxnSpPr>
      <xdr:spPr>
        <a:xfrm>
          <a:off x="4546600" y="530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87884</xdr:rowOff>
    </xdr:from>
    <xdr:to>
      <xdr:col>24</xdr:col>
      <xdr:colOff>63500</xdr:colOff>
      <xdr:row>33</xdr:row>
      <xdr:rowOff>117058</xdr:rowOff>
    </xdr:to>
    <xdr:cxnSp macro="">
      <xdr:nvCxnSpPr>
        <xdr:cNvPr id="63" name="直線コネクタ 62"/>
        <xdr:cNvCxnSpPr/>
      </xdr:nvCxnSpPr>
      <xdr:spPr>
        <a:xfrm flipV="1">
          <a:off x="3797300" y="5745734"/>
          <a:ext cx="838200" cy="2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141894</xdr:rowOff>
    </xdr:from>
    <xdr:ext cx="469744" cy="259045"/>
    <xdr:sp macro="" textlink="">
      <xdr:nvSpPr>
        <xdr:cNvPr id="64" name="議会費平均値テキスト"/>
        <xdr:cNvSpPr txBox="1"/>
      </xdr:nvSpPr>
      <xdr:spPr>
        <a:xfrm>
          <a:off x="4686300" y="5971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163467</xdr:rowOff>
    </xdr:from>
    <xdr:to>
      <xdr:col>24</xdr:col>
      <xdr:colOff>114300</xdr:colOff>
      <xdr:row>35</xdr:row>
      <xdr:rowOff>93617</xdr:rowOff>
    </xdr:to>
    <xdr:sp macro="" textlink="">
      <xdr:nvSpPr>
        <xdr:cNvPr id="65" name="フローチャート: 判断 64"/>
        <xdr:cNvSpPr/>
      </xdr:nvSpPr>
      <xdr:spPr>
        <a:xfrm>
          <a:off x="4584700" y="599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117058</xdr:rowOff>
    </xdr:from>
    <xdr:to>
      <xdr:col>19</xdr:col>
      <xdr:colOff>177800</xdr:colOff>
      <xdr:row>34</xdr:row>
      <xdr:rowOff>16474</xdr:rowOff>
    </xdr:to>
    <xdr:cxnSp macro="">
      <xdr:nvCxnSpPr>
        <xdr:cNvPr id="66" name="直線コネクタ 65"/>
        <xdr:cNvCxnSpPr/>
      </xdr:nvCxnSpPr>
      <xdr:spPr>
        <a:xfrm flipV="1">
          <a:off x="2908300" y="5774908"/>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29028</xdr:rowOff>
    </xdr:from>
    <xdr:to>
      <xdr:col>20</xdr:col>
      <xdr:colOff>38100</xdr:colOff>
      <xdr:row>35</xdr:row>
      <xdr:rowOff>130628</xdr:rowOff>
    </xdr:to>
    <xdr:sp macro="" textlink="">
      <xdr:nvSpPr>
        <xdr:cNvPr id="67" name="フローチャート: 判断 66"/>
        <xdr:cNvSpPr/>
      </xdr:nvSpPr>
      <xdr:spPr>
        <a:xfrm>
          <a:off x="3746500" y="60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121755</xdr:rowOff>
    </xdr:from>
    <xdr:ext cx="469744" cy="259045"/>
    <xdr:sp macro="" textlink="">
      <xdr:nvSpPr>
        <xdr:cNvPr id="68" name="テキスト ボックス 67"/>
        <xdr:cNvSpPr txBox="1"/>
      </xdr:nvSpPr>
      <xdr:spPr>
        <a:xfrm>
          <a:off x="3562428" y="612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16474</xdr:rowOff>
    </xdr:from>
    <xdr:to>
      <xdr:col>15</xdr:col>
      <xdr:colOff>50800</xdr:colOff>
      <xdr:row>34</xdr:row>
      <xdr:rowOff>44232</xdr:rowOff>
    </xdr:to>
    <xdr:cxnSp macro="">
      <xdr:nvCxnSpPr>
        <xdr:cNvPr id="69" name="直線コネクタ 68"/>
        <xdr:cNvCxnSpPr/>
      </xdr:nvCxnSpPr>
      <xdr:spPr>
        <a:xfrm flipV="1">
          <a:off x="2019300" y="5845774"/>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47861</xdr:rowOff>
    </xdr:from>
    <xdr:to>
      <xdr:col>15</xdr:col>
      <xdr:colOff>101600</xdr:colOff>
      <xdr:row>35</xdr:row>
      <xdr:rowOff>149461</xdr:rowOff>
    </xdr:to>
    <xdr:sp macro="" textlink="">
      <xdr:nvSpPr>
        <xdr:cNvPr id="70" name="フローチャート: 判断 69"/>
        <xdr:cNvSpPr/>
      </xdr:nvSpPr>
      <xdr:spPr>
        <a:xfrm>
          <a:off x="2857500" y="604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140588</xdr:rowOff>
    </xdr:from>
    <xdr:ext cx="469744" cy="259045"/>
    <xdr:sp macro="" textlink="">
      <xdr:nvSpPr>
        <xdr:cNvPr id="71" name="テキスト ボックス 70"/>
        <xdr:cNvSpPr txBox="1"/>
      </xdr:nvSpPr>
      <xdr:spPr>
        <a:xfrm>
          <a:off x="2673428" y="614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44232</xdr:rowOff>
    </xdr:from>
    <xdr:to>
      <xdr:col>10</xdr:col>
      <xdr:colOff>114300</xdr:colOff>
      <xdr:row>34</xdr:row>
      <xdr:rowOff>137414</xdr:rowOff>
    </xdr:to>
    <xdr:cxnSp macro="">
      <xdr:nvCxnSpPr>
        <xdr:cNvPr id="72" name="直線コネクタ 71"/>
        <xdr:cNvCxnSpPr/>
      </xdr:nvCxnSpPr>
      <xdr:spPr>
        <a:xfrm flipV="1">
          <a:off x="1130300" y="5873532"/>
          <a:ext cx="889000" cy="9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16184</xdr:rowOff>
    </xdr:from>
    <xdr:to>
      <xdr:col>10</xdr:col>
      <xdr:colOff>165100</xdr:colOff>
      <xdr:row>35</xdr:row>
      <xdr:rowOff>117784</xdr:rowOff>
    </xdr:to>
    <xdr:sp macro="" textlink="">
      <xdr:nvSpPr>
        <xdr:cNvPr id="73" name="フローチャート: 判断 72"/>
        <xdr:cNvSpPr/>
      </xdr:nvSpPr>
      <xdr:spPr>
        <a:xfrm>
          <a:off x="1968500" y="6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108911</xdr:rowOff>
    </xdr:from>
    <xdr:ext cx="469744" cy="259045"/>
    <xdr:sp macro="" textlink="">
      <xdr:nvSpPr>
        <xdr:cNvPr id="74" name="テキスト ボックス 73"/>
        <xdr:cNvSpPr txBox="1"/>
      </xdr:nvSpPr>
      <xdr:spPr>
        <a:xfrm>
          <a:off x="1784428" y="610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49385</xdr:rowOff>
    </xdr:from>
    <xdr:to>
      <xdr:col>6</xdr:col>
      <xdr:colOff>38100</xdr:colOff>
      <xdr:row>35</xdr:row>
      <xdr:rowOff>150985</xdr:rowOff>
    </xdr:to>
    <xdr:sp macro="" textlink="">
      <xdr:nvSpPr>
        <xdr:cNvPr id="75" name="フローチャート: 判断 74"/>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142112</xdr:rowOff>
    </xdr:from>
    <xdr:ext cx="469744" cy="259045"/>
    <xdr:sp macro="" textlink="">
      <xdr:nvSpPr>
        <xdr:cNvPr id="76" name="テキスト ボックス 75"/>
        <xdr:cNvSpPr txBox="1"/>
      </xdr:nvSpPr>
      <xdr:spPr>
        <a:xfrm>
          <a:off x="895428" y="614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37084</xdr:rowOff>
    </xdr:from>
    <xdr:to>
      <xdr:col>24</xdr:col>
      <xdr:colOff>114300</xdr:colOff>
      <xdr:row>33</xdr:row>
      <xdr:rowOff>138684</xdr:rowOff>
    </xdr:to>
    <xdr:sp macro="" textlink="">
      <xdr:nvSpPr>
        <xdr:cNvPr id="82" name="楕円 81"/>
        <xdr:cNvSpPr/>
      </xdr:nvSpPr>
      <xdr:spPr>
        <a:xfrm>
          <a:off x="4584700" y="569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59961</xdr:rowOff>
    </xdr:from>
    <xdr:ext cx="534377" cy="259045"/>
    <xdr:sp macro="" textlink="">
      <xdr:nvSpPr>
        <xdr:cNvPr id="83" name="議会費該当値テキスト"/>
        <xdr:cNvSpPr txBox="1"/>
      </xdr:nvSpPr>
      <xdr:spPr>
        <a:xfrm>
          <a:off x="4686300" y="554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66258</xdr:rowOff>
    </xdr:from>
    <xdr:to>
      <xdr:col>20</xdr:col>
      <xdr:colOff>38100</xdr:colOff>
      <xdr:row>33</xdr:row>
      <xdr:rowOff>167858</xdr:rowOff>
    </xdr:to>
    <xdr:sp macro="" textlink="">
      <xdr:nvSpPr>
        <xdr:cNvPr id="84" name="楕円 83"/>
        <xdr:cNvSpPr/>
      </xdr:nvSpPr>
      <xdr:spPr>
        <a:xfrm>
          <a:off x="3746500" y="57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12935</xdr:rowOff>
    </xdr:from>
    <xdr:ext cx="534377" cy="259045"/>
    <xdr:sp macro="" textlink="">
      <xdr:nvSpPr>
        <xdr:cNvPr id="85" name="テキスト ボックス 84"/>
        <xdr:cNvSpPr txBox="1"/>
      </xdr:nvSpPr>
      <xdr:spPr>
        <a:xfrm>
          <a:off x="3530111" y="549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137124</xdr:rowOff>
    </xdr:from>
    <xdr:to>
      <xdr:col>15</xdr:col>
      <xdr:colOff>101600</xdr:colOff>
      <xdr:row>34</xdr:row>
      <xdr:rowOff>67274</xdr:rowOff>
    </xdr:to>
    <xdr:sp macro="" textlink="">
      <xdr:nvSpPr>
        <xdr:cNvPr id="86" name="楕円 85"/>
        <xdr:cNvSpPr/>
      </xdr:nvSpPr>
      <xdr:spPr>
        <a:xfrm>
          <a:off x="2857500" y="579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83801</xdr:rowOff>
    </xdr:from>
    <xdr:ext cx="534377" cy="259045"/>
    <xdr:sp macro="" textlink="">
      <xdr:nvSpPr>
        <xdr:cNvPr id="87" name="テキスト ボックス 86"/>
        <xdr:cNvSpPr txBox="1"/>
      </xdr:nvSpPr>
      <xdr:spPr>
        <a:xfrm>
          <a:off x="2641111" y="557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164882</xdr:rowOff>
    </xdr:from>
    <xdr:to>
      <xdr:col>10</xdr:col>
      <xdr:colOff>165100</xdr:colOff>
      <xdr:row>34</xdr:row>
      <xdr:rowOff>95032</xdr:rowOff>
    </xdr:to>
    <xdr:sp macro="" textlink="">
      <xdr:nvSpPr>
        <xdr:cNvPr id="88" name="楕円 87"/>
        <xdr:cNvSpPr/>
      </xdr:nvSpPr>
      <xdr:spPr>
        <a:xfrm>
          <a:off x="1968500" y="582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111559</xdr:rowOff>
    </xdr:from>
    <xdr:ext cx="534377" cy="259045"/>
    <xdr:sp macro="" textlink="">
      <xdr:nvSpPr>
        <xdr:cNvPr id="89" name="テキスト ボックス 88"/>
        <xdr:cNvSpPr txBox="1"/>
      </xdr:nvSpPr>
      <xdr:spPr>
        <a:xfrm>
          <a:off x="1752111" y="559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86614</xdr:rowOff>
    </xdr:from>
    <xdr:to>
      <xdr:col>6</xdr:col>
      <xdr:colOff>38100</xdr:colOff>
      <xdr:row>35</xdr:row>
      <xdr:rowOff>16764</xdr:rowOff>
    </xdr:to>
    <xdr:sp macro="" textlink="">
      <xdr:nvSpPr>
        <xdr:cNvPr id="90" name="楕円 89"/>
        <xdr:cNvSpPr/>
      </xdr:nvSpPr>
      <xdr:spPr>
        <a:xfrm>
          <a:off x="1079500" y="591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33291</xdr:rowOff>
    </xdr:from>
    <xdr:ext cx="534377" cy="259045"/>
    <xdr:sp macro="" textlink="">
      <xdr:nvSpPr>
        <xdr:cNvPr id="91" name="テキスト ボックス 90"/>
        <xdr:cNvSpPr txBox="1"/>
      </xdr:nvSpPr>
      <xdr:spPr>
        <a:xfrm>
          <a:off x="863111" y="569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72365</xdr:rowOff>
    </xdr:from>
    <xdr:to>
      <xdr:col>24</xdr:col>
      <xdr:colOff>62865</xdr:colOff>
      <xdr:row>58</xdr:row>
      <xdr:rowOff>155503</xdr:rowOff>
    </xdr:to>
    <xdr:cxnSp macro="">
      <xdr:nvCxnSpPr>
        <xdr:cNvPr id="115" name="直線コネクタ 114"/>
        <xdr:cNvCxnSpPr/>
      </xdr:nvCxnSpPr>
      <xdr:spPr>
        <a:xfrm flipV="1">
          <a:off x="4633595" y="8644865"/>
          <a:ext cx="1270" cy="145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159330</xdr:rowOff>
    </xdr:from>
    <xdr:ext cx="534377" cy="259045"/>
    <xdr:sp macro="" textlink="">
      <xdr:nvSpPr>
        <xdr:cNvPr id="116" name="総務費最小値テキスト"/>
        <xdr:cNvSpPr txBox="1"/>
      </xdr:nvSpPr>
      <xdr:spPr>
        <a:xfrm>
          <a:off x="4686300" y="1010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155503</xdr:rowOff>
    </xdr:from>
    <xdr:to>
      <xdr:col>24</xdr:col>
      <xdr:colOff>152400</xdr:colOff>
      <xdr:row>58</xdr:row>
      <xdr:rowOff>155503</xdr:rowOff>
    </xdr:to>
    <xdr:cxnSp macro="">
      <xdr:nvCxnSpPr>
        <xdr:cNvPr id="117" name="直線コネクタ 116"/>
        <xdr:cNvCxnSpPr/>
      </xdr:nvCxnSpPr>
      <xdr:spPr>
        <a:xfrm>
          <a:off x="4546600" y="1009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19042</xdr:rowOff>
    </xdr:from>
    <xdr:ext cx="690189" cy="259045"/>
    <xdr:sp macro="" textlink="">
      <xdr:nvSpPr>
        <xdr:cNvPr id="118" name="総務費最大値テキスト"/>
        <xdr:cNvSpPr txBox="1"/>
      </xdr:nvSpPr>
      <xdr:spPr>
        <a:xfrm>
          <a:off x="4686300" y="84200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1,988,366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72365</xdr:rowOff>
    </xdr:from>
    <xdr:to>
      <xdr:col>24</xdr:col>
      <xdr:colOff>152400</xdr:colOff>
      <xdr:row>50</xdr:row>
      <xdr:rowOff>72365</xdr:rowOff>
    </xdr:to>
    <xdr:cxnSp macro="">
      <xdr:nvCxnSpPr>
        <xdr:cNvPr id="119" name="直線コネクタ 118"/>
        <xdr:cNvCxnSpPr/>
      </xdr:nvCxnSpPr>
      <xdr:spPr>
        <a:xfrm>
          <a:off x="4546600" y="864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71333</xdr:rowOff>
    </xdr:from>
    <xdr:to>
      <xdr:col>24</xdr:col>
      <xdr:colOff>63500</xdr:colOff>
      <xdr:row>58</xdr:row>
      <xdr:rowOff>79484</xdr:rowOff>
    </xdr:to>
    <xdr:cxnSp macro="">
      <xdr:nvCxnSpPr>
        <xdr:cNvPr id="120" name="直線コネクタ 119"/>
        <xdr:cNvCxnSpPr/>
      </xdr:nvCxnSpPr>
      <xdr:spPr>
        <a:xfrm>
          <a:off x="3797300" y="10015433"/>
          <a:ext cx="838200" cy="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43794</xdr:rowOff>
    </xdr:from>
    <xdr:ext cx="599010" cy="259045"/>
    <xdr:sp macro="" textlink="">
      <xdr:nvSpPr>
        <xdr:cNvPr id="121" name="総務費平均値テキスト"/>
        <xdr:cNvSpPr txBox="1"/>
      </xdr:nvSpPr>
      <xdr:spPr>
        <a:xfrm>
          <a:off x="4686300" y="9816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20917</xdr:rowOff>
    </xdr:from>
    <xdr:to>
      <xdr:col>24</xdr:col>
      <xdr:colOff>114300</xdr:colOff>
      <xdr:row>58</xdr:row>
      <xdr:rowOff>122517</xdr:rowOff>
    </xdr:to>
    <xdr:sp macro="" textlink="">
      <xdr:nvSpPr>
        <xdr:cNvPr id="122" name="フローチャート: 判断 121"/>
        <xdr:cNvSpPr/>
      </xdr:nvSpPr>
      <xdr:spPr>
        <a:xfrm>
          <a:off x="4584700" y="996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15473</xdr:rowOff>
    </xdr:from>
    <xdr:to>
      <xdr:col>19</xdr:col>
      <xdr:colOff>177800</xdr:colOff>
      <xdr:row>58</xdr:row>
      <xdr:rowOff>71333</xdr:rowOff>
    </xdr:to>
    <xdr:cxnSp macro="">
      <xdr:nvCxnSpPr>
        <xdr:cNvPr id="123" name="直線コネクタ 122"/>
        <xdr:cNvCxnSpPr/>
      </xdr:nvCxnSpPr>
      <xdr:spPr>
        <a:xfrm>
          <a:off x="2908300" y="9959573"/>
          <a:ext cx="889000" cy="5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13622</xdr:rowOff>
    </xdr:from>
    <xdr:to>
      <xdr:col>20</xdr:col>
      <xdr:colOff>38100</xdr:colOff>
      <xdr:row>58</xdr:row>
      <xdr:rowOff>115222</xdr:rowOff>
    </xdr:to>
    <xdr:sp macro="" textlink="">
      <xdr:nvSpPr>
        <xdr:cNvPr id="124" name="フローチャート: 判断 123"/>
        <xdr:cNvSpPr/>
      </xdr:nvSpPr>
      <xdr:spPr>
        <a:xfrm>
          <a:off x="37465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131749</xdr:rowOff>
    </xdr:from>
    <xdr:ext cx="599010" cy="259045"/>
    <xdr:sp macro="" textlink="">
      <xdr:nvSpPr>
        <xdr:cNvPr id="125" name="テキスト ボックス 124"/>
        <xdr:cNvSpPr txBox="1"/>
      </xdr:nvSpPr>
      <xdr:spPr>
        <a:xfrm>
          <a:off x="3497795" y="973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15473</xdr:rowOff>
    </xdr:from>
    <xdr:to>
      <xdr:col>15</xdr:col>
      <xdr:colOff>50800</xdr:colOff>
      <xdr:row>58</xdr:row>
      <xdr:rowOff>94300</xdr:rowOff>
    </xdr:to>
    <xdr:cxnSp macro="">
      <xdr:nvCxnSpPr>
        <xdr:cNvPr id="126" name="直線コネクタ 125"/>
        <xdr:cNvCxnSpPr/>
      </xdr:nvCxnSpPr>
      <xdr:spPr>
        <a:xfrm flipV="1">
          <a:off x="2019300" y="9959573"/>
          <a:ext cx="889000" cy="7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136568</xdr:rowOff>
    </xdr:from>
    <xdr:to>
      <xdr:col>15</xdr:col>
      <xdr:colOff>101600</xdr:colOff>
      <xdr:row>58</xdr:row>
      <xdr:rowOff>66718</xdr:rowOff>
    </xdr:to>
    <xdr:sp macro="" textlink="">
      <xdr:nvSpPr>
        <xdr:cNvPr id="127" name="フローチャート: 判断 126"/>
        <xdr:cNvSpPr/>
      </xdr:nvSpPr>
      <xdr:spPr>
        <a:xfrm>
          <a:off x="2857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57845</xdr:rowOff>
    </xdr:from>
    <xdr:ext cx="599010" cy="259045"/>
    <xdr:sp macro="" textlink="">
      <xdr:nvSpPr>
        <xdr:cNvPr id="128" name="テキスト ボックス 127"/>
        <xdr:cNvSpPr txBox="1"/>
      </xdr:nvSpPr>
      <xdr:spPr>
        <a:xfrm>
          <a:off x="2608795" y="1000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94300</xdr:rowOff>
    </xdr:from>
    <xdr:to>
      <xdr:col>10</xdr:col>
      <xdr:colOff>114300</xdr:colOff>
      <xdr:row>58</xdr:row>
      <xdr:rowOff>119806</xdr:rowOff>
    </xdr:to>
    <xdr:cxnSp macro="">
      <xdr:nvCxnSpPr>
        <xdr:cNvPr id="129" name="直線コネクタ 128"/>
        <xdr:cNvCxnSpPr/>
      </xdr:nvCxnSpPr>
      <xdr:spPr>
        <a:xfrm flipV="1">
          <a:off x="1130300" y="10038400"/>
          <a:ext cx="889000" cy="2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30" name="フローチャート: 判断 129"/>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159954</xdr:rowOff>
    </xdr:from>
    <xdr:ext cx="599010" cy="259045"/>
    <xdr:sp macro="" textlink="">
      <xdr:nvSpPr>
        <xdr:cNvPr id="131" name="テキスト ボックス 130"/>
        <xdr:cNvSpPr txBox="1"/>
      </xdr:nvSpPr>
      <xdr:spPr>
        <a:xfrm>
          <a:off x="1719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67227</xdr:rowOff>
    </xdr:from>
    <xdr:to>
      <xdr:col>6</xdr:col>
      <xdr:colOff>38100</xdr:colOff>
      <xdr:row>58</xdr:row>
      <xdr:rowOff>168827</xdr:rowOff>
    </xdr:to>
    <xdr:sp macro="" textlink="">
      <xdr:nvSpPr>
        <xdr:cNvPr id="132" name="フローチャート: 判断 131"/>
        <xdr:cNvSpPr/>
      </xdr:nvSpPr>
      <xdr:spPr>
        <a:xfrm>
          <a:off x="1079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13904</xdr:rowOff>
    </xdr:from>
    <xdr:ext cx="599010" cy="259045"/>
    <xdr:sp macro="" textlink="">
      <xdr:nvSpPr>
        <xdr:cNvPr id="133" name="テキスト ボックス 132"/>
        <xdr:cNvSpPr txBox="1"/>
      </xdr:nvSpPr>
      <xdr:spPr>
        <a:xfrm>
          <a:off x="830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28684</xdr:rowOff>
    </xdr:from>
    <xdr:to>
      <xdr:col>24</xdr:col>
      <xdr:colOff>114300</xdr:colOff>
      <xdr:row>58</xdr:row>
      <xdr:rowOff>130284</xdr:rowOff>
    </xdr:to>
    <xdr:sp macro="" textlink="">
      <xdr:nvSpPr>
        <xdr:cNvPr id="139" name="楕円 138"/>
        <xdr:cNvSpPr/>
      </xdr:nvSpPr>
      <xdr:spPr>
        <a:xfrm>
          <a:off x="4584700" y="997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170794</xdr:rowOff>
    </xdr:from>
    <xdr:ext cx="599010" cy="259045"/>
    <xdr:sp macro="" textlink="">
      <xdr:nvSpPr>
        <xdr:cNvPr id="140" name="総務費該当値テキスト"/>
        <xdr:cNvSpPr txBox="1"/>
      </xdr:nvSpPr>
      <xdr:spPr>
        <a:xfrm>
          <a:off x="4686300" y="994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20533</xdr:rowOff>
    </xdr:from>
    <xdr:to>
      <xdr:col>20</xdr:col>
      <xdr:colOff>38100</xdr:colOff>
      <xdr:row>58</xdr:row>
      <xdr:rowOff>122133</xdr:rowOff>
    </xdr:to>
    <xdr:sp macro="" textlink="">
      <xdr:nvSpPr>
        <xdr:cNvPr id="141" name="楕円 140"/>
        <xdr:cNvSpPr/>
      </xdr:nvSpPr>
      <xdr:spPr>
        <a:xfrm>
          <a:off x="3746500" y="996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113260</xdr:rowOff>
    </xdr:from>
    <xdr:ext cx="599010" cy="259045"/>
    <xdr:sp macro="" textlink="">
      <xdr:nvSpPr>
        <xdr:cNvPr id="142" name="テキスト ボックス 141"/>
        <xdr:cNvSpPr txBox="1"/>
      </xdr:nvSpPr>
      <xdr:spPr>
        <a:xfrm>
          <a:off x="3497795" y="1005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136123</xdr:rowOff>
    </xdr:from>
    <xdr:to>
      <xdr:col>15</xdr:col>
      <xdr:colOff>101600</xdr:colOff>
      <xdr:row>58</xdr:row>
      <xdr:rowOff>66273</xdr:rowOff>
    </xdr:to>
    <xdr:sp macro="" textlink="">
      <xdr:nvSpPr>
        <xdr:cNvPr id="143" name="楕円 142"/>
        <xdr:cNvSpPr/>
      </xdr:nvSpPr>
      <xdr:spPr>
        <a:xfrm>
          <a:off x="2857500" y="990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82800</xdr:rowOff>
    </xdr:from>
    <xdr:ext cx="599010" cy="259045"/>
    <xdr:sp macro="" textlink="">
      <xdr:nvSpPr>
        <xdr:cNvPr id="144" name="テキスト ボックス 143"/>
        <xdr:cNvSpPr txBox="1"/>
      </xdr:nvSpPr>
      <xdr:spPr>
        <a:xfrm>
          <a:off x="2608795" y="968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43500</xdr:rowOff>
    </xdr:from>
    <xdr:to>
      <xdr:col>10</xdr:col>
      <xdr:colOff>165100</xdr:colOff>
      <xdr:row>58</xdr:row>
      <xdr:rowOff>145100</xdr:rowOff>
    </xdr:to>
    <xdr:sp macro="" textlink="">
      <xdr:nvSpPr>
        <xdr:cNvPr id="145" name="楕円 144"/>
        <xdr:cNvSpPr/>
      </xdr:nvSpPr>
      <xdr:spPr>
        <a:xfrm>
          <a:off x="1968500" y="99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161627</xdr:rowOff>
    </xdr:from>
    <xdr:ext cx="599010" cy="259045"/>
    <xdr:sp macro="" textlink="">
      <xdr:nvSpPr>
        <xdr:cNvPr id="146" name="テキスト ボックス 145"/>
        <xdr:cNvSpPr txBox="1"/>
      </xdr:nvSpPr>
      <xdr:spPr>
        <a:xfrm>
          <a:off x="1719795" y="976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69006</xdr:rowOff>
    </xdr:from>
    <xdr:to>
      <xdr:col>6</xdr:col>
      <xdr:colOff>38100</xdr:colOff>
      <xdr:row>58</xdr:row>
      <xdr:rowOff>170606</xdr:rowOff>
    </xdr:to>
    <xdr:sp macro="" textlink="">
      <xdr:nvSpPr>
        <xdr:cNvPr id="147" name="楕円 146"/>
        <xdr:cNvSpPr/>
      </xdr:nvSpPr>
      <xdr:spPr>
        <a:xfrm>
          <a:off x="1079500" y="1001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161733</xdr:rowOff>
    </xdr:from>
    <xdr:ext cx="599010" cy="259045"/>
    <xdr:sp macro="" textlink="">
      <xdr:nvSpPr>
        <xdr:cNvPr id="148" name="テキスト ボックス 147"/>
        <xdr:cNvSpPr txBox="1"/>
      </xdr:nvSpPr>
      <xdr:spPr>
        <a:xfrm>
          <a:off x="830795" y="10105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57701</xdr:rowOff>
    </xdr:from>
    <xdr:to>
      <xdr:col>24</xdr:col>
      <xdr:colOff>62865</xdr:colOff>
      <xdr:row>78</xdr:row>
      <xdr:rowOff>132468</xdr:rowOff>
    </xdr:to>
    <xdr:cxnSp macro="">
      <xdr:nvCxnSpPr>
        <xdr:cNvPr id="173" name="直線コネクタ 172"/>
        <xdr:cNvCxnSpPr/>
      </xdr:nvCxnSpPr>
      <xdr:spPr>
        <a:xfrm flipV="1">
          <a:off x="4633595" y="12059201"/>
          <a:ext cx="1270" cy="14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136295</xdr:rowOff>
    </xdr:from>
    <xdr:ext cx="599010" cy="259045"/>
    <xdr:sp macro="" textlink="">
      <xdr:nvSpPr>
        <xdr:cNvPr id="174" name="民生費最小値テキスト"/>
        <xdr:cNvSpPr txBox="1"/>
      </xdr:nvSpPr>
      <xdr:spPr>
        <a:xfrm>
          <a:off x="4686300" y="1350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132468</xdr:rowOff>
    </xdr:from>
    <xdr:to>
      <xdr:col>24</xdr:col>
      <xdr:colOff>152400</xdr:colOff>
      <xdr:row>78</xdr:row>
      <xdr:rowOff>132468</xdr:rowOff>
    </xdr:to>
    <xdr:cxnSp macro="">
      <xdr:nvCxnSpPr>
        <xdr:cNvPr id="175" name="直線コネクタ 174"/>
        <xdr:cNvCxnSpPr/>
      </xdr:nvCxnSpPr>
      <xdr:spPr>
        <a:xfrm>
          <a:off x="4546600" y="135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4378</xdr:rowOff>
    </xdr:from>
    <xdr:ext cx="599010" cy="259045"/>
    <xdr:sp macro="" textlink="">
      <xdr:nvSpPr>
        <xdr:cNvPr id="176" name="民生費最大値テキスト"/>
        <xdr:cNvSpPr txBox="1"/>
      </xdr:nvSpPr>
      <xdr:spPr>
        <a:xfrm>
          <a:off x="4686300" y="1183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57701</xdr:rowOff>
    </xdr:from>
    <xdr:to>
      <xdr:col>24</xdr:col>
      <xdr:colOff>152400</xdr:colOff>
      <xdr:row>70</xdr:row>
      <xdr:rowOff>57701</xdr:rowOff>
    </xdr:to>
    <xdr:cxnSp macro="">
      <xdr:nvCxnSpPr>
        <xdr:cNvPr id="177" name="直線コネクタ 176"/>
        <xdr:cNvCxnSpPr/>
      </xdr:nvCxnSpPr>
      <xdr:spPr>
        <a:xfrm>
          <a:off x="4546600" y="12059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122844</xdr:rowOff>
    </xdr:from>
    <xdr:to>
      <xdr:col>24</xdr:col>
      <xdr:colOff>63500</xdr:colOff>
      <xdr:row>75</xdr:row>
      <xdr:rowOff>31504</xdr:rowOff>
    </xdr:to>
    <xdr:cxnSp macro="">
      <xdr:nvCxnSpPr>
        <xdr:cNvPr id="178" name="直線コネクタ 177"/>
        <xdr:cNvCxnSpPr/>
      </xdr:nvCxnSpPr>
      <xdr:spPr>
        <a:xfrm>
          <a:off x="3797300" y="12810144"/>
          <a:ext cx="838200" cy="8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26850</xdr:rowOff>
    </xdr:from>
    <xdr:ext cx="599010" cy="259045"/>
    <xdr:sp macro="" textlink="">
      <xdr:nvSpPr>
        <xdr:cNvPr id="179" name="民生費平均値テキスト"/>
        <xdr:cNvSpPr txBox="1"/>
      </xdr:nvSpPr>
      <xdr:spPr>
        <a:xfrm>
          <a:off x="4686300" y="128856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48423</xdr:rowOff>
    </xdr:from>
    <xdr:to>
      <xdr:col>24</xdr:col>
      <xdr:colOff>114300</xdr:colOff>
      <xdr:row>75</xdr:row>
      <xdr:rowOff>150022</xdr:rowOff>
    </xdr:to>
    <xdr:sp macro="" textlink="">
      <xdr:nvSpPr>
        <xdr:cNvPr id="180" name="フローチャート: 判断 179"/>
        <xdr:cNvSpPr/>
      </xdr:nvSpPr>
      <xdr:spPr>
        <a:xfrm>
          <a:off x="4584700" y="129071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122844</xdr:rowOff>
    </xdr:from>
    <xdr:to>
      <xdr:col>19</xdr:col>
      <xdr:colOff>177800</xdr:colOff>
      <xdr:row>75</xdr:row>
      <xdr:rowOff>143845</xdr:rowOff>
    </xdr:to>
    <xdr:cxnSp macro="">
      <xdr:nvCxnSpPr>
        <xdr:cNvPr id="181" name="直線コネクタ 180"/>
        <xdr:cNvCxnSpPr/>
      </xdr:nvCxnSpPr>
      <xdr:spPr>
        <a:xfrm flipV="1">
          <a:off x="2908300" y="12810144"/>
          <a:ext cx="889000" cy="19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9804</xdr:rowOff>
    </xdr:from>
    <xdr:to>
      <xdr:col>20</xdr:col>
      <xdr:colOff>38100</xdr:colOff>
      <xdr:row>75</xdr:row>
      <xdr:rowOff>111404</xdr:rowOff>
    </xdr:to>
    <xdr:sp macro="" textlink="">
      <xdr:nvSpPr>
        <xdr:cNvPr id="182" name="フローチャート: 判断 181"/>
        <xdr:cNvSpPr/>
      </xdr:nvSpPr>
      <xdr:spPr>
        <a:xfrm>
          <a:off x="37465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102531</xdr:rowOff>
    </xdr:from>
    <xdr:ext cx="599010" cy="259045"/>
    <xdr:sp macro="" textlink="">
      <xdr:nvSpPr>
        <xdr:cNvPr id="183" name="テキスト ボックス 182"/>
        <xdr:cNvSpPr txBox="1"/>
      </xdr:nvSpPr>
      <xdr:spPr>
        <a:xfrm>
          <a:off x="3497795" y="1296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143845</xdr:rowOff>
    </xdr:from>
    <xdr:to>
      <xdr:col>15</xdr:col>
      <xdr:colOff>50800</xdr:colOff>
      <xdr:row>76</xdr:row>
      <xdr:rowOff>31268</xdr:rowOff>
    </xdr:to>
    <xdr:cxnSp macro="">
      <xdr:nvCxnSpPr>
        <xdr:cNvPr id="184" name="直線コネクタ 183"/>
        <xdr:cNvCxnSpPr/>
      </xdr:nvCxnSpPr>
      <xdr:spPr>
        <a:xfrm flipV="1">
          <a:off x="2019300" y="13002595"/>
          <a:ext cx="889000" cy="5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163850</xdr:rowOff>
    </xdr:from>
    <xdr:to>
      <xdr:col>15</xdr:col>
      <xdr:colOff>101600</xdr:colOff>
      <xdr:row>76</xdr:row>
      <xdr:rowOff>94000</xdr:rowOff>
    </xdr:to>
    <xdr:sp macro="" textlink="">
      <xdr:nvSpPr>
        <xdr:cNvPr id="185" name="フローチャート: 判断 184"/>
        <xdr:cNvSpPr/>
      </xdr:nvSpPr>
      <xdr:spPr>
        <a:xfrm>
          <a:off x="2857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85127</xdr:rowOff>
    </xdr:from>
    <xdr:ext cx="599010" cy="259045"/>
    <xdr:sp macro="" textlink="">
      <xdr:nvSpPr>
        <xdr:cNvPr id="186" name="テキスト ボックス 185"/>
        <xdr:cNvSpPr txBox="1"/>
      </xdr:nvSpPr>
      <xdr:spPr>
        <a:xfrm>
          <a:off x="2608795" y="1311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31268</xdr:rowOff>
    </xdr:from>
    <xdr:to>
      <xdr:col>10</xdr:col>
      <xdr:colOff>114300</xdr:colOff>
      <xdr:row>76</xdr:row>
      <xdr:rowOff>100929</xdr:rowOff>
    </xdr:to>
    <xdr:cxnSp macro="">
      <xdr:nvCxnSpPr>
        <xdr:cNvPr id="187" name="直線コネクタ 186"/>
        <xdr:cNvCxnSpPr/>
      </xdr:nvCxnSpPr>
      <xdr:spPr>
        <a:xfrm flipV="1">
          <a:off x="1130300" y="13061468"/>
          <a:ext cx="889000" cy="6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26020</xdr:rowOff>
    </xdr:from>
    <xdr:to>
      <xdr:col>10</xdr:col>
      <xdr:colOff>165100</xdr:colOff>
      <xdr:row>76</xdr:row>
      <xdr:rowOff>127620</xdr:rowOff>
    </xdr:to>
    <xdr:sp macro="" textlink="">
      <xdr:nvSpPr>
        <xdr:cNvPr id="188" name="フローチャート: 判断 187"/>
        <xdr:cNvSpPr/>
      </xdr:nvSpPr>
      <xdr:spPr>
        <a:xfrm>
          <a:off x="1968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118747</xdr:rowOff>
    </xdr:from>
    <xdr:ext cx="599010" cy="259045"/>
    <xdr:sp macro="" textlink="">
      <xdr:nvSpPr>
        <xdr:cNvPr id="189" name="テキスト ボックス 188"/>
        <xdr:cNvSpPr txBox="1"/>
      </xdr:nvSpPr>
      <xdr:spPr>
        <a:xfrm>
          <a:off x="1719795" y="1314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88351</xdr:rowOff>
    </xdr:from>
    <xdr:to>
      <xdr:col>6</xdr:col>
      <xdr:colOff>38100</xdr:colOff>
      <xdr:row>77</xdr:row>
      <xdr:rowOff>18501</xdr:rowOff>
    </xdr:to>
    <xdr:sp macro="" textlink="">
      <xdr:nvSpPr>
        <xdr:cNvPr id="190" name="フローチャート: 判断 189"/>
        <xdr:cNvSpPr/>
      </xdr:nvSpPr>
      <xdr:spPr>
        <a:xfrm>
          <a:off x="1079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9628</xdr:rowOff>
    </xdr:from>
    <xdr:ext cx="599010" cy="259045"/>
    <xdr:sp macro="" textlink="">
      <xdr:nvSpPr>
        <xdr:cNvPr id="191" name="テキスト ボックス 190"/>
        <xdr:cNvSpPr txBox="1"/>
      </xdr:nvSpPr>
      <xdr:spPr>
        <a:xfrm>
          <a:off x="830795" y="1321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152154</xdr:rowOff>
    </xdr:from>
    <xdr:to>
      <xdr:col>24</xdr:col>
      <xdr:colOff>114300</xdr:colOff>
      <xdr:row>75</xdr:row>
      <xdr:rowOff>82304</xdr:rowOff>
    </xdr:to>
    <xdr:sp macro="" textlink="">
      <xdr:nvSpPr>
        <xdr:cNvPr id="197" name="楕円 196"/>
        <xdr:cNvSpPr/>
      </xdr:nvSpPr>
      <xdr:spPr>
        <a:xfrm>
          <a:off x="4584700" y="1283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3581</xdr:rowOff>
    </xdr:from>
    <xdr:ext cx="599010" cy="259045"/>
    <xdr:sp macro="" textlink="">
      <xdr:nvSpPr>
        <xdr:cNvPr id="198" name="民生費該当値テキスト"/>
        <xdr:cNvSpPr txBox="1"/>
      </xdr:nvSpPr>
      <xdr:spPr>
        <a:xfrm>
          <a:off x="4686300" y="1269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72044</xdr:rowOff>
    </xdr:from>
    <xdr:to>
      <xdr:col>20</xdr:col>
      <xdr:colOff>38100</xdr:colOff>
      <xdr:row>75</xdr:row>
      <xdr:rowOff>2194</xdr:rowOff>
    </xdr:to>
    <xdr:sp macro="" textlink="">
      <xdr:nvSpPr>
        <xdr:cNvPr id="199" name="楕円 198"/>
        <xdr:cNvSpPr/>
      </xdr:nvSpPr>
      <xdr:spPr>
        <a:xfrm>
          <a:off x="3746500" y="1275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18721</xdr:rowOff>
    </xdr:from>
    <xdr:ext cx="599010" cy="259045"/>
    <xdr:sp macro="" textlink="">
      <xdr:nvSpPr>
        <xdr:cNvPr id="200" name="テキスト ボックス 199"/>
        <xdr:cNvSpPr txBox="1"/>
      </xdr:nvSpPr>
      <xdr:spPr>
        <a:xfrm>
          <a:off x="3497795" y="1253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93045</xdr:rowOff>
    </xdr:from>
    <xdr:to>
      <xdr:col>15</xdr:col>
      <xdr:colOff>101600</xdr:colOff>
      <xdr:row>76</xdr:row>
      <xdr:rowOff>23195</xdr:rowOff>
    </xdr:to>
    <xdr:sp macro="" textlink="">
      <xdr:nvSpPr>
        <xdr:cNvPr id="201" name="楕円 200"/>
        <xdr:cNvSpPr/>
      </xdr:nvSpPr>
      <xdr:spPr>
        <a:xfrm>
          <a:off x="2857500" y="1295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39722</xdr:rowOff>
    </xdr:from>
    <xdr:ext cx="599010" cy="259045"/>
    <xdr:sp macro="" textlink="">
      <xdr:nvSpPr>
        <xdr:cNvPr id="202" name="テキスト ボックス 201"/>
        <xdr:cNvSpPr txBox="1"/>
      </xdr:nvSpPr>
      <xdr:spPr>
        <a:xfrm>
          <a:off x="2608795" y="12727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151918</xdr:rowOff>
    </xdr:from>
    <xdr:to>
      <xdr:col>10</xdr:col>
      <xdr:colOff>165100</xdr:colOff>
      <xdr:row>76</xdr:row>
      <xdr:rowOff>82068</xdr:rowOff>
    </xdr:to>
    <xdr:sp macro="" textlink="">
      <xdr:nvSpPr>
        <xdr:cNvPr id="203" name="楕円 202"/>
        <xdr:cNvSpPr/>
      </xdr:nvSpPr>
      <xdr:spPr>
        <a:xfrm>
          <a:off x="1968500" y="1301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98594</xdr:rowOff>
    </xdr:from>
    <xdr:ext cx="599010" cy="259045"/>
    <xdr:sp macro="" textlink="">
      <xdr:nvSpPr>
        <xdr:cNvPr id="204" name="テキスト ボックス 203"/>
        <xdr:cNvSpPr txBox="1"/>
      </xdr:nvSpPr>
      <xdr:spPr>
        <a:xfrm>
          <a:off x="1719795" y="1278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50129</xdr:rowOff>
    </xdr:from>
    <xdr:to>
      <xdr:col>6</xdr:col>
      <xdr:colOff>38100</xdr:colOff>
      <xdr:row>76</xdr:row>
      <xdr:rowOff>151729</xdr:rowOff>
    </xdr:to>
    <xdr:sp macro="" textlink="">
      <xdr:nvSpPr>
        <xdr:cNvPr id="205" name="楕円 204"/>
        <xdr:cNvSpPr/>
      </xdr:nvSpPr>
      <xdr:spPr>
        <a:xfrm>
          <a:off x="1079500" y="1308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168256</xdr:rowOff>
    </xdr:from>
    <xdr:ext cx="599010" cy="259045"/>
    <xdr:sp macro="" textlink="">
      <xdr:nvSpPr>
        <xdr:cNvPr id="206" name="テキスト ボックス 205"/>
        <xdr:cNvSpPr txBox="1"/>
      </xdr:nvSpPr>
      <xdr:spPr>
        <a:xfrm>
          <a:off x="830795" y="12855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73253</xdr:rowOff>
    </xdr:from>
    <xdr:to>
      <xdr:col>24</xdr:col>
      <xdr:colOff>62865</xdr:colOff>
      <xdr:row>98</xdr:row>
      <xdr:rowOff>11486</xdr:rowOff>
    </xdr:to>
    <xdr:cxnSp macro="">
      <xdr:nvCxnSpPr>
        <xdr:cNvPr id="230" name="直線コネクタ 229"/>
        <xdr:cNvCxnSpPr/>
      </xdr:nvCxnSpPr>
      <xdr:spPr>
        <a:xfrm flipV="1">
          <a:off x="4633595" y="15503753"/>
          <a:ext cx="1270" cy="1309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15313</xdr:rowOff>
    </xdr:from>
    <xdr:ext cx="534377" cy="259045"/>
    <xdr:sp macro="" textlink="">
      <xdr:nvSpPr>
        <xdr:cNvPr id="231" name="衛生費最小値テキスト"/>
        <xdr:cNvSpPr txBox="1"/>
      </xdr:nvSpPr>
      <xdr:spPr>
        <a:xfrm>
          <a:off x="4686300" y="1681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11486</xdr:rowOff>
    </xdr:from>
    <xdr:to>
      <xdr:col>24</xdr:col>
      <xdr:colOff>152400</xdr:colOff>
      <xdr:row>98</xdr:row>
      <xdr:rowOff>11486</xdr:rowOff>
    </xdr:to>
    <xdr:cxnSp macro="">
      <xdr:nvCxnSpPr>
        <xdr:cNvPr id="232" name="直線コネクタ 231"/>
        <xdr:cNvCxnSpPr/>
      </xdr:nvCxnSpPr>
      <xdr:spPr>
        <a:xfrm>
          <a:off x="4546600" y="168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19930</xdr:rowOff>
    </xdr:from>
    <xdr:ext cx="599010" cy="259045"/>
    <xdr:sp macro="" textlink="">
      <xdr:nvSpPr>
        <xdr:cNvPr id="233" name="衛生費最大値テキスト"/>
        <xdr:cNvSpPr txBox="1"/>
      </xdr:nvSpPr>
      <xdr:spPr>
        <a:xfrm>
          <a:off x="4686300" y="1527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73253</xdr:rowOff>
    </xdr:from>
    <xdr:to>
      <xdr:col>24</xdr:col>
      <xdr:colOff>152400</xdr:colOff>
      <xdr:row>90</xdr:row>
      <xdr:rowOff>73253</xdr:rowOff>
    </xdr:to>
    <xdr:cxnSp macro="">
      <xdr:nvCxnSpPr>
        <xdr:cNvPr id="234" name="直線コネクタ 233"/>
        <xdr:cNvCxnSpPr/>
      </xdr:nvCxnSpPr>
      <xdr:spPr>
        <a:xfrm>
          <a:off x="4546600" y="1550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141255</xdr:rowOff>
    </xdr:from>
    <xdr:to>
      <xdr:col>24</xdr:col>
      <xdr:colOff>63500</xdr:colOff>
      <xdr:row>95</xdr:row>
      <xdr:rowOff>18123</xdr:rowOff>
    </xdr:to>
    <xdr:cxnSp macro="">
      <xdr:nvCxnSpPr>
        <xdr:cNvPr id="235" name="直線コネクタ 234"/>
        <xdr:cNvCxnSpPr/>
      </xdr:nvCxnSpPr>
      <xdr:spPr>
        <a:xfrm flipV="1">
          <a:off x="3797300" y="16257555"/>
          <a:ext cx="838200" cy="4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67753</xdr:rowOff>
    </xdr:from>
    <xdr:ext cx="534377" cy="259045"/>
    <xdr:sp macro="" textlink="">
      <xdr:nvSpPr>
        <xdr:cNvPr id="236" name="衛生費平均値テキスト"/>
        <xdr:cNvSpPr txBox="1"/>
      </xdr:nvSpPr>
      <xdr:spPr>
        <a:xfrm>
          <a:off x="4686300" y="16355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89326</xdr:rowOff>
    </xdr:from>
    <xdr:to>
      <xdr:col>24</xdr:col>
      <xdr:colOff>114300</xdr:colOff>
      <xdr:row>96</xdr:row>
      <xdr:rowOff>19476</xdr:rowOff>
    </xdr:to>
    <xdr:sp macro="" textlink="">
      <xdr:nvSpPr>
        <xdr:cNvPr id="237" name="フローチャート: 判断 236"/>
        <xdr:cNvSpPr/>
      </xdr:nvSpPr>
      <xdr:spPr>
        <a:xfrm>
          <a:off x="45847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18123</xdr:rowOff>
    </xdr:from>
    <xdr:to>
      <xdr:col>19</xdr:col>
      <xdr:colOff>177800</xdr:colOff>
      <xdr:row>95</xdr:row>
      <xdr:rowOff>79426</xdr:rowOff>
    </xdr:to>
    <xdr:cxnSp macro="">
      <xdr:nvCxnSpPr>
        <xdr:cNvPr id="238" name="直線コネクタ 237"/>
        <xdr:cNvCxnSpPr/>
      </xdr:nvCxnSpPr>
      <xdr:spPr>
        <a:xfrm flipV="1">
          <a:off x="2908300" y="16305873"/>
          <a:ext cx="889000" cy="6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109984</xdr:rowOff>
    </xdr:from>
    <xdr:to>
      <xdr:col>20</xdr:col>
      <xdr:colOff>38100</xdr:colOff>
      <xdr:row>96</xdr:row>
      <xdr:rowOff>40134</xdr:rowOff>
    </xdr:to>
    <xdr:sp macro="" textlink="">
      <xdr:nvSpPr>
        <xdr:cNvPr id="239" name="フローチャート: 判断 238"/>
        <xdr:cNvSpPr/>
      </xdr:nvSpPr>
      <xdr:spPr>
        <a:xfrm>
          <a:off x="3746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31261</xdr:rowOff>
    </xdr:from>
    <xdr:ext cx="534377" cy="259045"/>
    <xdr:sp macro="" textlink="">
      <xdr:nvSpPr>
        <xdr:cNvPr id="240" name="テキスト ボックス 239"/>
        <xdr:cNvSpPr txBox="1"/>
      </xdr:nvSpPr>
      <xdr:spPr>
        <a:xfrm>
          <a:off x="3530111" y="16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79426</xdr:rowOff>
    </xdr:from>
    <xdr:to>
      <xdr:col>15</xdr:col>
      <xdr:colOff>50800</xdr:colOff>
      <xdr:row>95</xdr:row>
      <xdr:rowOff>100837</xdr:rowOff>
    </xdr:to>
    <xdr:cxnSp macro="">
      <xdr:nvCxnSpPr>
        <xdr:cNvPr id="241" name="直線コネクタ 240"/>
        <xdr:cNvCxnSpPr/>
      </xdr:nvCxnSpPr>
      <xdr:spPr>
        <a:xfrm flipV="1">
          <a:off x="2019300" y="16367176"/>
          <a:ext cx="889000" cy="2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154752</xdr:rowOff>
    </xdr:from>
    <xdr:to>
      <xdr:col>15</xdr:col>
      <xdr:colOff>101600</xdr:colOff>
      <xdr:row>96</xdr:row>
      <xdr:rowOff>84902</xdr:rowOff>
    </xdr:to>
    <xdr:sp macro="" textlink="">
      <xdr:nvSpPr>
        <xdr:cNvPr id="242" name="フローチャート: 判断 241"/>
        <xdr:cNvSpPr/>
      </xdr:nvSpPr>
      <xdr:spPr>
        <a:xfrm>
          <a:off x="2857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76029</xdr:rowOff>
    </xdr:from>
    <xdr:ext cx="534377" cy="259045"/>
    <xdr:sp macro="" textlink="">
      <xdr:nvSpPr>
        <xdr:cNvPr id="243" name="テキスト ボックス 242"/>
        <xdr:cNvSpPr txBox="1"/>
      </xdr:nvSpPr>
      <xdr:spPr>
        <a:xfrm>
          <a:off x="2641111" y="165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100837</xdr:rowOff>
    </xdr:from>
    <xdr:to>
      <xdr:col>10</xdr:col>
      <xdr:colOff>114300</xdr:colOff>
      <xdr:row>95</xdr:row>
      <xdr:rowOff>168374</xdr:rowOff>
    </xdr:to>
    <xdr:cxnSp macro="">
      <xdr:nvCxnSpPr>
        <xdr:cNvPr id="244" name="直線コネクタ 243"/>
        <xdr:cNvCxnSpPr/>
      </xdr:nvCxnSpPr>
      <xdr:spPr>
        <a:xfrm flipV="1">
          <a:off x="1130300" y="16388587"/>
          <a:ext cx="889000" cy="6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16464</xdr:rowOff>
    </xdr:from>
    <xdr:to>
      <xdr:col>10</xdr:col>
      <xdr:colOff>165100</xdr:colOff>
      <xdr:row>96</xdr:row>
      <xdr:rowOff>118064</xdr:rowOff>
    </xdr:to>
    <xdr:sp macro="" textlink="">
      <xdr:nvSpPr>
        <xdr:cNvPr id="245" name="フローチャート: 判断 244"/>
        <xdr:cNvSpPr/>
      </xdr:nvSpPr>
      <xdr:spPr>
        <a:xfrm>
          <a:off x="1968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109191</xdr:rowOff>
    </xdr:from>
    <xdr:ext cx="534377" cy="259045"/>
    <xdr:sp macro="" textlink="">
      <xdr:nvSpPr>
        <xdr:cNvPr id="246" name="テキスト ボックス 245"/>
        <xdr:cNvSpPr txBox="1"/>
      </xdr:nvSpPr>
      <xdr:spPr>
        <a:xfrm>
          <a:off x="1752111" y="1656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57345</xdr:rowOff>
    </xdr:from>
    <xdr:to>
      <xdr:col>6</xdr:col>
      <xdr:colOff>38100</xdr:colOff>
      <xdr:row>96</xdr:row>
      <xdr:rowOff>158945</xdr:rowOff>
    </xdr:to>
    <xdr:sp macro="" textlink="">
      <xdr:nvSpPr>
        <xdr:cNvPr id="247" name="フローチャート: 判断 246"/>
        <xdr:cNvSpPr/>
      </xdr:nvSpPr>
      <xdr:spPr>
        <a:xfrm>
          <a:off x="1079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150072</xdr:rowOff>
    </xdr:from>
    <xdr:ext cx="534377" cy="259045"/>
    <xdr:sp macro="" textlink="">
      <xdr:nvSpPr>
        <xdr:cNvPr id="248" name="テキスト ボックス 247"/>
        <xdr:cNvSpPr txBox="1"/>
      </xdr:nvSpPr>
      <xdr:spPr>
        <a:xfrm>
          <a:off x="863111" y="1660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90455</xdr:rowOff>
    </xdr:from>
    <xdr:to>
      <xdr:col>24</xdr:col>
      <xdr:colOff>114300</xdr:colOff>
      <xdr:row>95</xdr:row>
      <xdr:rowOff>20605</xdr:rowOff>
    </xdr:to>
    <xdr:sp macro="" textlink="">
      <xdr:nvSpPr>
        <xdr:cNvPr id="254" name="楕円 253"/>
        <xdr:cNvSpPr/>
      </xdr:nvSpPr>
      <xdr:spPr>
        <a:xfrm>
          <a:off x="4584700" y="1620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113332</xdr:rowOff>
    </xdr:from>
    <xdr:ext cx="534377" cy="259045"/>
    <xdr:sp macro="" textlink="">
      <xdr:nvSpPr>
        <xdr:cNvPr id="255" name="衛生費該当値テキスト"/>
        <xdr:cNvSpPr txBox="1"/>
      </xdr:nvSpPr>
      <xdr:spPr>
        <a:xfrm>
          <a:off x="4686300" y="1605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138773</xdr:rowOff>
    </xdr:from>
    <xdr:to>
      <xdr:col>20</xdr:col>
      <xdr:colOff>38100</xdr:colOff>
      <xdr:row>95</xdr:row>
      <xdr:rowOff>68923</xdr:rowOff>
    </xdr:to>
    <xdr:sp macro="" textlink="">
      <xdr:nvSpPr>
        <xdr:cNvPr id="256" name="楕円 255"/>
        <xdr:cNvSpPr/>
      </xdr:nvSpPr>
      <xdr:spPr>
        <a:xfrm>
          <a:off x="3746500" y="1625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85450</xdr:rowOff>
    </xdr:from>
    <xdr:ext cx="534377" cy="259045"/>
    <xdr:sp macro="" textlink="">
      <xdr:nvSpPr>
        <xdr:cNvPr id="257" name="テキスト ボックス 256"/>
        <xdr:cNvSpPr txBox="1"/>
      </xdr:nvSpPr>
      <xdr:spPr>
        <a:xfrm>
          <a:off x="3530111" y="1603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28626</xdr:rowOff>
    </xdr:from>
    <xdr:to>
      <xdr:col>15</xdr:col>
      <xdr:colOff>101600</xdr:colOff>
      <xdr:row>95</xdr:row>
      <xdr:rowOff>130226</xdr:rowOff>
    </xdr:to>
    <xdr:sp macro="" textlink="">
      <xdr:nvSpPr>
        <xdr:cNvPr id="258" name="楕円 257"/>
        <xdr:cNvSpPr/>
      </xdr:nvSpPr>
      <xdr:spPr>
        <a:xfrm>
          <a:off x="2857500" y="1631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146753</xdr:rowOff>
    </xdr:from>
    <xdr:ext cx="534377" cy="259045"/>
    <xdr:sp macro="" textlink="">
      <xdr:nvSpPr>
        <xdr:cNvPr id="259" name="テキスト ボックス 258"/>
        <xdr:cNvSpPr txBox="1"/>
      </xdr:nvSpPr>
      <xdr:spPr>
        <a:xfrm>
          <a:off x="2641111" y="1609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50037</xdr:rowOff>
    </xdr:from>
    <xdr:to>
      <xdr:col>10</xdr:col>
      <xdr:colOff>165100</xdr:colOff>
      <xdr:row>95</xdr:row>
      <xdr:rowOff>151637</xdr:rowOff>
    </xdr:to>
    <xdr:sp macro="" textlink="">
      <xdr:nvSpPr>
        <xdr:cNvPr id="260" name="楕円 259"/>
        <xdr:cNvSpPr/>
      </xdr:nvSpPr>
      <xdr:spPr>
        <a:xfrm>
          <a:off x="1968500" y="1633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168164</xdr:rowOff>
    </xdr:from>
    <xdr:ext cx="534377" cy="259045"/>
    <xdr:sp macro="" textlink="">
      <xdr:nvSpPr>
        <xdr:cNvPr id="261" name="テキスト ボックス 260"/>
        <xdr:cNvSpPr txBox="1"/>
      </xdr:nvSpPr>
      <xdr:spPr>
        <a:xfrm>
          <a:off x="1752111" y="1611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117574</xdr:rowOff>
    </xdr:from>
    <xdr:to>
      <xdr:col>6</xdr:col>
      <xdr:colOff>38100</xdr:colOff>
      <xdr:row>96</xdr:row>
      <xdr:rowOff>47724</xdr:rowOff>
    </xdr:to>
    <xdr:sp macro="" textlink="">
      <xdr:nvSpPr>
        <xdr:cNvPr id="262" name="楕円 261"/>
        <xdr:cNvSpPr/>
      </xdr:nvSpPr>
      <xdr:spPr>
        <a:xfrm>
          <a:off x="1079500" y="1640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64251</xdr:rowOff>
    </xdr:from>
    <xdr:ext cx="534377" cy="259045"/>
    <xdr:sp macro="" textlink="">
      <xdr:nvSpPr>
        <xdr:cNvPr id="263" name="テキスト ボックス 262"/>
        <xdr:cNvSpPr txBox="1"/>
      </xdr:nvSpPr>
      <xdr:spPr>
        <a:xfrm>
          <a:off x="863111" y="1618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108610</xdr:rowOff>
    </xdr:from>
    <xdr:to>
      <xdr:col>54</xdr:col>
      <xdr:colOff>189865</xdr:colOff>
      <xdr:row>38</xdr:row>
      <xdr:rowOff>139700</xdr:rowOff>
    </xdr:to>
    <xdr:cxnSp macro="">
      <xdr:nvCxnSpPr>
        <xdr:cNvPr id="285" name="直線コネクタ 284"/>
        <xdr:cNvCxnSpPr/>
      </xdr:nvCxnSpPr>
      <xdr:spPr>
        <a:xfrm flipV="1">
          <a:off x="10475595" y="5252110"/>
          <a:ext cx="1270" cy="1402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55287</xdr:rowOff>
    </xdr:from>
    <xdr:ext cx="469744" cy="259045"/>
    <xdr:sp macro="" textlink="">
      <xdr:nvSpPr>
        <xdr:cNvPr id="288" name="労働費最大値テキスト"/>
        <xdr:cNvSpPr txBox="1"/>
      </xdr:nvSpPr>
      <xdr:spPr>
        <a:xfrm>
          <a:off x="10528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108610</xdr:rowOff>
    </xdr:from>
    <xdr:to>
      <xdr:col>55</xdr:col>
      <xdr:colOff>88900</xdr:colOff>
      <xdr:row>30</xdr:row>
      <xdr:rowOff>108610</xdr:rowOff>
    </xdr:to>
    <xdr:cxnSp macro="">
      <xdr:nvCxnSpPr>
        <xdr:cNvPr id="289" name="直線コネクタ 288"/>
        <xdr:cNvCxnSpPr/>
      </xdr:nvCxnSpPr>
      <xdr:spPr>
        <a:xfrm>
          <a:off x="10388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111811</xdr:rowOff>
    </xdr:from>
    <xdr:to>
      <xdr:col>55</xdr:col>
      <xdr:colOff>0</xdr:colOff>
      <xdr:row>36</xdr:row>
      <xdr:rowOff>168046</xdr:rowOff>
    </xdr:to>
    <xdr:cxnSp macro="">
      <xdr:nvCxnSpPr>
        <xdr:cNvPr id="290" name="直線コネクタ 289"/>
        <xdr:cNvCxnSpPr/>
      </xdr:nvCxnSpPr>
      <xdr:spPr>
        <a:xfrm>
          <a:off x="9639300" y="6284011"/>
          <a:ext cx="838200" cy="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69613</xdr:rowOff>
    </xdr:from>
    <xdr:ext cx="378565" cy="259045"/>
    <xdr:sp macro="" textlink="">
      <xdr:nvSpPr>
        <xdr:cNvPr id="291" name="労働費平均値テキスト"/>
        <xdr:cNvSpPr txBox="1"/>
      </xdr:nvSpPr>
      <xdr:spPr>
        <a:xfrm>
          <a:off x="10528300" y="64132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91186</xdr:rowOff>
    </xdr:from>
    <xdr:to>
      <xdr:col>55</xdr:col>
      <xdr:colOff>50800</xdr:colOff>
      <xdr:row>38</xdr:row>
      <xdr:rowOff>21336</xdr:rowOff>
    </xdr:to>
    <xdr:sp macro="" textlink="">
      <xdr:nvSpPr>
        <xdr:cNvPr id="292" name="フローチャート: 判断 291"/>
        <xdr:cNvSpPr/>
      </xdr:nvSpPr>
      <xdr:spPr>
        <a:xfrm>
          <a:off x="10426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15342</xdr:rowOff>
    </xdr:from>
    <xdr:to>
      <xdr:col>50</xdr:col>
      <xdr:colOff>114300</xdr:colOff>
      <xdr:row>36</xdr:row>
      <xdr:rowOff>111811</xdr:rowOff>
    </xdr:to>
    <xdr:cxnSp macro="">
      <xdr:nvCxnSpPr>
        <xdr:cNvPr id="293" name="直線コネクタ 292"/>
        <xdr:cNvCxnSpPr/>
      </xdr:nvCxnSpPr>
      <xdr:spPr>
        <a:xfrm>
          <a:off x="8750300" y="6187542"/>
          <a:ext cx="889000" cy="9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4" name="フローチャート: 判断 293"/>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163339</xdr:rowOff>
    </xdr:from>
    <xdr:ext cx="378565" cy="259045"/>
    <xdr:sp macro="" textlink="">
      <xdr:nvSpPr>
        <xdr:cNvPr id="295" name="テキスト ボックス 294"/>
        <xdr:cNvSpPr txBox="1"/>
      </xdr:nvSpPr>
      <xdr:spPr>
        <a:xfrm>
          <a:off x="9450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15342</xdr:rowOff>
    </xdr:from>
    <xdr:to>
      <xdr:col>45</xdr:col>
      <xdr:colOff>177800</xdr:colOff>
      <xdr:row>36</xdr:row>
      <xdr:rowOff>15799</xdr:rowOff>
    </xdr:to>
    <xdr:cxnSp macro="">
      <xdr:nvCxnSpPr>
        <xdr:cNvPr id="296" name="直線コネクタ 295"/>
        <xdr:cNvCxnSpPr/>
      </xdr:nvCxnSpPr>
      <xdr:spPr>
        <a:xfrm flipV="1">
          <a:off x="7861300" y="618754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7" name="フローチャート: 判断 296"/>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161053</xdr:rowOff>
    </xdr:from>
    <xdr:ext cx="378565" cy="259045"/>
    <xdr:sp macro="" textlink="">
      <xdr:nvSpPr>
        <xdr:cNvPr id="298" name="テキスト ボックス 297"/>
        <xdr:cNvSpPr txBox="1"/>
      </xdr:nvSpPr>
      <xdr:spPr>
        <a:xfrm>
          <a:off x="8561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15799</xdr:rowOff>
    </xdr:from>
    <xdr:to>
      <xdr:col>41</xdr:col>
      <xdr:colOff>50800</xdr:colOff>
      <xdr:row>36</xdr:row>
      <xdr:rowOff>84379</xdr:rowOff>
    </xdr:to>
    <xdr:cxnSp macro="">
      <xdr:nvCxnSpPr>
        <xdr:cNvPr id="299" name="直線コネクタ 298"/>
        <xdr:cNvCxnSpPr/>
      </xdr:nvCxnSpPr>
      <xdr:spPr>
        <a:xfrm flipV="1">
          <a:off x="6972300" y="6187999"/>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84328</xdr:rowOff>
    </xdr:from>
    <xdr:to>
      <xdr:col>41</xdr:col>
      <xdr:colOff>101600</xdr:colOff>
      <xdr:row>38</xdr:row>
      <xdr:rowOff>14478</xdr:rowOff>
    </xdr:to>
    <xdr:sp macro="" textlink="">
      <xdr:nvSpPr>
        <xdr:cNvPr id="300" name="フローチャート: 判断 299"/>
        <xdr:cNvSpPr/>
      </xdr:nvSpPr>
      <xdr:spPr>
        <a:xfrm>
          <a:off x="7810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5605</xdr:rowOff>
    </xdr:from>
    <xdr:ext cx="378565" cy="259045"/>
    <xdr:sp macro="" textlink="">
      <xdr:nvSpPr>
        <xdr:cNvPr id="301" name="テキスト ボックス 300"/>
        <xdr:cNvSpPr txBox="1"/>
      </xdr:nvSpPr>
      <xdr:spPr>
        <a:xfrm>
          <a:off x="7672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78384</xdr:rowOff>
    </xdr:from>
    <xdr:to>
      <xdr:col>36</xdr:col>
      <xdr:colOff>165100</xdr:colOff>
      <xdr:row>38</xdr:row>
      <xdr:rowOff>8534</xdr:rowOff>
    </xdr:to>
    <xdr:sp macro="" textlink="">
      <xdr:nvSpPr>
        <xdr:cNvPr id="302" name="フローチャート: 判断 301"/>
        <xdr:cNvSpPr/>
      </xdr:nvSpPr>
      <xdr:spPr>
        <a:xfrm>
          <a:off x="6921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171111</xdr:rowOff>
    </xdr:from>
    <xdr:ext cx="378565" cy="259045"/>
    <xdr:sp macro="" textlink="">
      <xdr:nvSpPr>
        <xdr:cNvPr id="303" name="テキスト ボックス 302"/>
        <xdr:cNvSpPr txBox="1"/>
      </xdr:nvSpPr>
      <xdr:spPr>
        <a:xfrm>
          <a:off x="6783017" y="6514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117246</xdr:rowOff>
    </xdr:from>
    <xdr:to>
      <xdr:col>55</xdr:col>
      <xdr:colOff>50800</xdr:colOff>
      <xdr:row>37</xdr:row>
      <xdr:rowOff>47396</xdr:rowOff>
    </xdr:to>
    <xdr:sp macro="" textlink="">
      <xdr:nvSpPr>
        <xdr:cNvPr id="309" name="楕円 308"/>
        <xdr:cNvSpPr/>
      </xdr:nvSpPr>
      <xdr:spPr>
        <a:xfrm>
          <a:off x="10426700" y="628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140123</xdr:rowOff>
    </xdr:from>
    <xdr:ext cx="378565" cy="259045"/>
    <xdr:sp macro="" textlink="">
      <xdr:nvSpPr>
        <xdr:cNvPr id="310" name="労働費該当値テキスト"/>
        <xdr:cNvSpPr txBox="1"/>
      </xdr:nvSpPr>
      <xdr:spPr>
        <a:xfrm>
          <a:off x="10528300" y="6140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61011</xdr:rowOff>
    </xdr:from>
    <xdr:to>
      <xdr:col>50</xdr:col>
      <xdr:colOff>165100</xdr:colOff>
      <xdr:row>36</xdr:row>
      <xdr:rowOff>162611</xdr:rowOff>
    </xdr:to>
    <xdr:sp macro="" textlink="">
      <xdr:nvSpPr>
        <xdr:cNvPr id="311" name="楕円 310"/>
        <xdr:cNvSpPr/>
      </xdr:nvSpPr>
      <xdr:spPr>
        <a:xfrm>
          <a:off x="9588500" y="623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7688</xdr:rowOff>
    </xdr:from>
    <xdr:ext cx="378565" cy="259045"/>
    <xdr:sp macro="" textlink="">
      <xdr:nvSpPr>
        <xdr:cNvPr id="312" name="テキスト ボックス 311"/>
        <xdr:cNvSpPr txBox="1"/>
      </xdr:nvSpPr>
      <xdr:spPr>
        <a:xfrm>
          <a:off x="9450017" y="6008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135992</xdr:rowOff>
    </xdr:from>
    <xdr:to>
      <xdr:col>46</xdr:col>
      <xdr:colOff>38100</xdr:colOff>
      <xdr:row>36</xdr:row>
      <xdr:rowOff>66142</xdr:rowOff>
    </xdr:to>
    <xdr:sp macro="" textlink="">
      <xdr:nvSpPr>
        <xdr:cNvPr id="313" name="楕円 312"/>
        <xdr:cNvSpPr/>
      </xdr:nvSpPr>
      <xdr:spPr>
        <a:xfrm>
          <a:off x="8699500" y="613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82669</xdr:rowOff>
    </xdr:from>
    <xdr:ext cx="469744" cy="259045"/>
    <xdr:sp macro="" textlink="">
      <xdr:nvSpPr>
        <xdr:cNvPr id="314" name="テキスト ボックス 313"/>
        <xdr:cNvSpPr txBox="1"/>
      </xdr:nvSpPr>
      <xdr:spPr>
        <a:xfrm>
          <a:off x="8515428" y="591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136449</xdr:rowOff>
    </xdr:from>
    <xdr:to>
      <xdr:col>41</xdr:col>
      <xdr:colOff>101600</xdr:colOff>
      <xdr:row>36</xdr:row>
      <xdr:rowOff>66599</xdr:rowOff>
    </xdr:to>
    <xdr:sp macro="" textlink="">
      <xdr:nvSpPr>
        <xdr:cNvPr id="315" name="楕円 314"/>
        <xdr:cNvSpPr/>
      </xdr:nvSpPr>
      <xdr:spPr>
        <a:xfrm>
          <a:off x="7810500" y="613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83126</xdr:rowOff>
    </xdr:from>
    <xdr:ext cx="469744" cy="259045"/>
    <xdr:sp macro="" textlink="">
      <xdr:nvSpPr>
        <xdr:cNvPr id="316" name="テキスト ボックス 315"/>
        <xdr:cNvSpPr txBox="1"/>
      </xdr:nvSpPr>
      <xdr:spPr>
        <a:xfrm>
          <a:off x="7626428" y="591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33579</xdr:rowOff>
    </xdr:from>
    <xdr:to>
      <xdr:col>36</xdr:col>
      <xdr:colOff>165100</xdr:colOff>
      <xdr:row>36</xdr:row>
      <xdr:rowOff>135179</xdr:rowOff>
    </xdr:to>
    <xdr:sp macro="" textlink="">
      <xdr:nvSpPr>
        <xdr:cNvPr id="317" name="楕円 316"/>
        <xdr:cNvSpPr/>
      </xdr:nvSpPr>
      <xdr:spPr>
        <a:xfrm>
          <a:off x="6921500" y="620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151706</xdr:rowOff>
    </xdr:from>
    <xdr:ext cx="378565" cy="259045"/>
    <xdr:sp macro="" textlink="">
      <xdr:nvSpPr>
        <xdr:cNvPr id="318" name="テキスト ボックス 317"/>
        <xdr:cNvSpPr txBox="1"/>
      </xdr:nvSpPr>
      <xdr:spPr>
        <a:xfrm>
          <a:off x="6783017" y="5981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87004</xdr:rowOff>
    </xdr:from>
    <xdr:to>
      <xdr:col>54</xdr:col>
      <xdr:colOff>189865</xdr:colOff>
      <xdr:row>59</xdr:row>
      <xdr:rowOff>20546</xdr:rowOff>
    </xdr:to>
    <xdr:cxnSp macro="">
      <xdr:nvCxnSpPr>
        <xdr:cNvPr id="342" name="直線コネクタ 341"/>
        <xdr:cNvCxnSpPr/>
      </xdr:nvCxnSpPr>
      <xdr:spPr>
        <a:xfrm flipV="1">
          <a:off x="10475595" y="8659504"/>
          <a:ext cx="1270" cy="1476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24373</xdr:rowOff>
    </xdr:from>
    <xdr:ext cx="469744" cy="259045"/>
    <xdr:sp macro="" textlink="">
      <xdr:nvSpPr>
        <xdr:cNvPr id="343" name="農林水産業費最小値テキスト"/>
        <xdr:cNvSpPr txBox="1"/>
      </xdr:nvSpPr>
      <xdr:spPr>
        <a:xfrm>
          <a:off x="10528300" y="1013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20546</xdr:rowOff>
    </xdr:from>
    <xdr:to>
      <xdr:col>55</xdr:col>
      <xdr:colOff>88900</xdr:colOff>
      <xdr:row>59</xdr:row>
      <xdr:rowOff>20546</xdr:rowOff>
    </xdr:to>
    <xdr:cxnSp macro="">
      <xdr:nvCxnSpPr>
        <xdr:cNvPr id="344" name="直線コネクタ 343"/>
        <xdr:cNvCxnSpPr/>
      </xdr:nvCxnSpPr>
      <xdr:spPr>
        <a:xfrm>
          <a:off x="10388600" y="1013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33681</xdr:rowOff>
    </xdr:from>
    <xdr:ext cx="599010" cy="259045"/>
    <xdr:sp macro="" textlink="">
      <xdr:nvSpPr>
        <xdr:cNvPr id="345" name="農林水産業費最大値テキスト"/>
        <xdr:cNvSpPr txBox="1"/>
      </xdr:nvSpPr>
      <xdr:spPr>
        <a:xfrm>
          <a:off x="10528300" y="843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393,831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87004</xdr:rowOff>
    </xdr:from>
    <xdr:to>
      <xdr:col>55</xdr:col>
      <xdr:colOff>88900</xdr:colOff>
      <xdr:row>50</xdr:row>
      <xdr:rowOff>87004</xdr:rowOff>
    </xdr:to>
    <xdr:cxnSp macro="">
      <xdr:nvCxnSpPr>
        <xdr:cNvPr id="346" name="直線コネクタ 345"/>
        <xdr:cNvCxnSpPr/>
      </xdr:nvCxnSpPr>
      <xdr:spPr>
        <a:xfrm>
          <a:off x="10388600" y="865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71665</xdr:rowOff>
    </xdr:from>
    <xdr:to>
      <xdr:col>55</xdr:col>
      <xdr:colOff>0</xdr:colOff>
      <xdr:row>58</xdr:row>
      <xdr:rowOff>81460</xdr:rowOff>
    </xdr:to>
    <xdr:cxnSp macro="">
      <xdr:nvCxnSpPr>
        <xdr:cNvPr id="347" name="直線コネクタ 346"/>
        <xdr:cNvCxnSpPr/>
      </xdr:nvCxnSpPr>
      <xdr:spPr>
        <a:xfrm flipV="1">
          <a:off x="9639300" y="10015765"/>
          <a:ext cx="838200" cy="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137624</xdr:rowOff>
    </xdr:from>
    <xdr:ext cx="534377" cy="259045"/>
    <xdr:sp macro="" textlink="">
      <xdr:nvSpPr>
        <xdr:cNvPr id="348" name="農林水産業費平均値テキスト"/>
        <xdr:cNvSpPr txBox="1"/>
      </xdr:nvSpPr>
      <xdr:spPr>
        <a:xfrm>
          <a:off x="10528300" y="9738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114747</xdr:rowOff>
    </xdr:from>
    <xdr:to>
      <xdr:col>55</xdr:col>
      <xdr:colOff>50800</xdr:colOff>
      <xdr:row>58</xdr:row>
      <xdr:rowOff>44897</xdr:rowOff>
    </xdr:to>
    <xdr:sp macro="" textlink="">
      <xdr:nvSpPr>
        <xdr:cNvPr id="349" name="フローチャート: 判断 348"/>
        <xdr:cNvSpPr/>
      </xdr:nvSpPr>
      <xdr:spPr>
        <a:xfrm>
          <a:off x="10426700" y="988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81460</xdr:rowOff>
    </xdr:from>
    <xdr:to>
      <xdr:col>50</xdr:col>
      <xdr:colOff>114300</xdr:colOff>
      <xdr:row>58</xdr:row>
      <xdr:rowOff>82600</xdr:rowOff>
    </xdr:to>
    <xdr:cxnSp macro="">
      <xdr:nvCxnSpPr>
        <xdr:cNvPr id="350" name="直線コネクタ 349"/>
        <xdr:cNvCxnSpPr/>
      </xdr:nvCxnSpPr>
      <xdr:spPr>
        <a:xfrm flipV="1">
          <a:off x="8750300" y="10025560"/>
          <a:ext cx="889000" cy="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116008</xdr:rowOff>
    </xdr:from>
    <xdr:to>
      <xdr:col>50</xdr:col>
      <xdr:colOff>165100</xdr:colOff>
      <xdr:row>58</xdr:row>
      <xdr:rowOff>46158</xdr:rowOff>
    </xdr:to>
    <xdr:sp macro="" textlink="">
      <xdr:nvSpPr>
        <xdr:cNvPr id="351" name="フローチャート: 判断 350"/>
        <xdr:cNvSpPr/>
      </xdr:nvSpPr>
      <xdr:spPr>
        <a:xfrm>
          <a:off x="9588500" y="988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62685</xdr:rowOff>
    </xdr:from>
    <xdr:ext cx="534377" cy="259045"/>
    <xdr:sp macro="" textlink="">
      <xdr:nvSpPr>
        <xdr:cNvPr id="352" name="テキスト ボックス 351"/>
        <xdr:cNvSpPr txBox="1"/>
      </xdr:nvSpPr>
      <xdr:spPr>
        <a:xfrm>
          <a:off x="9372111" y="966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82600</xdr:rowOff>
    </xdr:from>
    <xdr:to>
      <xdr:col>45</xdr:col>
      <xdr:colOff>177800</xdr:colOff>
      <xdr:row>58</xdr:row>
      <xdr:rowOff>109796</xdr:rowOff>
    </xdr:to>
    <xdr:cxnSp macro="">
      <xdr:nvCxnSpPr>
        <xdr:cNvPr id="353" name="直線コネクタ 352"/>
        <xdr:cNvCxnSpPr/>
      </xdr:nvCxnSpPr>
      <xdr:spPr>
        <a:xfrm flipV="1">
          <a:off x="7861300" y="10026700"/>
          <a:ext cx="889000" cy="2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130433</xdr:rowOff>
    </xdr:from>
    <xdr:to>
      <xdr:col>46</xdr:col>
      <xdr:colOff>38100</xdr:colOff>
      <xdr:row>58</xdr:row>
      <xdr:rowOff>60583</xdr:rowOff>
    </xdr:to>
    <xdr:sp macro="" textlink="">
      <xdr:nvSpPr>
        <xdr:cNvPr id="354" name="フローチャート: 判断 353"/>
        <xdr:cNvSpPr/>
      </xdr:nvSpPr>
      <xdr:spPr>
        <a:xfrm>
          <a:off x="8699500" y="990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77110</xdr:rowOff>
    </xdr:from>
    <xdr:ext cx="534377" cy="259045"/>
    <xdr:sp macro="" textlink="">
      <xdr:nvSpPr>
        <xdr:cNvPr id="355" name="テキスト ボックス 354"/>
        <xdr:cNvSpPr txBox="1"/>
      </xdr:nvSpPr>
      <xdr:spPr>
        <a:xfrm>
          <a:off x="8483111" y="967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94258</xdr:rowOff>
    </xdr:from>
    <xdr:to>
      <xdr:col>41</xdr:col>
      <xdr:colOff>50800</xdr:colOff>
      <xdr:row>58</xdr:row>
      <xdr:rowOff>109796</xdr:rowOff>
    </xdr:to>
    <xdr:cxnSp macro="">
      <xdr:nvCxnSpPr>
        <xdr:cNvPr id="356" name="直線コネクタ 355"/>
        <xdr:cNvCxnSpPr/>
      </xdr:nvCxnSpPr>
      <xdr:spPr>
        <a:xfrm>
          <a:off x="6972300" y="10038358"/>
          <a:ext cx="889000" cy="1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139428</xdr:rowOff>
    </xdr:from>
    <xdr:to>
      <xdr:col>41</xdr:col>
      <xdr:colOff>101600</xdr:colOff>
      <xdr:row>58</xdr:row>
      <xdr:rowOff>69578</xdr:rowOff>
    </xdr:to>
    <xdr:sp macro="" textlink="">
      <xdr:nvSpPr>
        <xdr:cNvPr id="357" name="フローチャート: 判断 356"/>
        <xdr:cNvSpPr/>
      </xdr:nvSpPr>
      <xdr:spPr>
        <a:xfrm>
          <a:off x="7810500" y="991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86105</xdr:rowOff>
    </xdr:from>
    <xdr:ext cx="534377" cy="259045"/>
    <xdr:sp macro="" textlink="">
      <xdr:nvSpPr>
        <xdr:cNvPr id="358" name="テキスト ボックス 357"/>
        <xdr:cNvSpPr txBox="1"/>
      </xdr:nvSpPr>
      <xdr:spPr>
        <a:xfrm>
          <a:off x="7594111" y="968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158417</xdr:rowOff>
    </xdr:from>
    <xdr:to>
      <xdr:col>36</xdr:col>
      <xdr:colOff>165100</xdr:colOff>
      <xdr:row>58</xdr:row>
      <xdr:rowOff>88567</xdr:rowOff>
    </xdr:to>
    <xdr:sp macro="" textlink="">
      <xdr:nvSpPr>
        <xdr:cNvPr id="359" name="フローチャート: 判断 358"/>
        <xdr:cNvSpPr/>
      </xdr:nvSpPr>
      <xdr:spPr>
        <a:xfrm>
          <a:off x="6921500" y="993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105094</xdr:rowOff>
    </xdr:from>
    <xdr:ext cx="534377" cy="259045"/>
    <xdr:sp macro="" textlink="">
      <xdr:nvSpPr>
        <xdr:cNvPr id="360" name="テキスト ボックス 359"/>
        <xdr:cNvSpPr txBox="1"/>
      </xdr:nvSpPr>
      <xdr:spPr>
        <a:xfrm>
          <a:off x="6705111" y="970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20865</xdr:rowOff>
    </xdr:from>
    <xdr:to>
      <xdr:col>55</xdr:col>
      <xdr:colOff>50800</xdr:colOff>
      <xdr:row>58</xdr:row>
      <xdr:rowOff>122465</xdr:rowOff>
    </xdr:to>
    <xdr:sp macro="" textlink="">
      <xdr:nvSpPr>
        <xdr:cNvPr id="366" name="楕円 365"/>
        <xdr:cNvSpPr/>
      </xdr:nvSpPr>
      <xdr:spPr>
        <a:xfrm>
          <a:off x="10426700" y="996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107242</xdr:rowOff>
    </xdr:from>
    <xdr:ext cx="534377" cy="259045"/>
    <xdr:sp macro="" textlink="">
      <xdr:nvSpPr>
        <xdr:cNvPr id="367" name="農林水産業費該当値テキスト"/>
        <xdr:cNvSpPr txBox="1"/>
      </xdr:nvSpPr>
      <xdr:spPr>
        <a:xfrm>
          <a:off x="10528300" y="987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30660</xdr:rowOff>
    </xdr:from>
    <xdr:to>
      <xdr:col>50</xdr:col>
      <xdr:colOff>165100</xdr:colOff>
      <xdr:row>58</xdr:row>
      <xdr:rowOff>132260</xdr:rowOff>
    </xdr:to>
    <xdr:sp macro="" textlink="">
      <xdr:nvSpPr>
        <xdr:cNvPr id="368" name="楕円 367"/>
        <xdr:cNvSpPr/>
      </xdr:nvSpPr>
      <xdr:spPr>
        <a:xfrm>
          <a:off x="9588500" y="997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123387</xdr:rowOff>
    </xdr:from>
    <xdr:ext cx="534377" cy="259045"/>
    <xdr:sp macro="" textlink="">
      <xdr:nvSpPr>
        <xdr:cNvPr id="369" name="テキスト ボックス 368"/>
        <xdr:cNvSpPr txBox="1"/>
      </xdr:nvSpPr>
      <xdr:spPr>
        <a:xfrm>
          <a:off x="9372111" y="1006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31800</xdr:rowOff>
    </xdr:from>
    <xdr:to>
      <xdr:col>46</xdr:col>
      <xdr:colOff>38100</xdr:colOff>
      <xdr:row>58</xdr:row>
      <xdr:rowOff>133400</xdr:rowOff>
    </xdr:to>
    <xdr:sp macro="" textlink="">
      <xdr:nvSpPr>
        <xdr:cNvPr id="370" name="楕円 369"/>
        <xdr:cNvSpPr/>
      </xdr:nvSpPr>
      <xdr:spPr>
        <a:xfrm>
          <a:off x="8699500" y="99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124527</xdr:rowOff>
    </xdr:from>
    <xdr:ext cx="534377" cy="259045"/>
    <xdr:sp macro="" textlink="">
      <xdr:nvSpPr>
        <xdr:cNvPr id="371" name="テキスト ボックス 370"/>
        <xdr:cNvSpPr txBox="1"/>
      </xdr:nvSpPr>
      <xdr:spPr>
        <a:xfrm>
          <a:off x="8483111" y="1006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58996</xdr:rowOff>
    </xdr:from>
    <xdr:to>
      <xdr:col>41</xdr:col>
      <xdr:colOff>101600</xdr:colOff>
      <xdr:row>58</xdr:row>
      <xdr:rowOff>160596</xdr:rowOff>
    </xdr:to>
    <xdr:sp macro="" textlink="">
      <xdr:nvSpPr>
        <xdr:cNvPr id="372" name="楕円 371"/>
        <xdr:cNvSpPr/>
      </xdr:nvSpPr>
      <xdr:spPr>
        <a:xfrm>
          <a:off x="7810500" y="1000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151723</xdr:rowOff>
    </xdr:from>
    <xdr:ext cx="534377" cy="259045"/>
    <xdr:sp macro="" textlink="">
      <xdr:nvSpPr>
        <xdr:cNvPr id="373" name="テキスト ボックス 372"/>
        <xdr:cNvSpPr txBox="1"/>
      </xdr:nvSpPr>
      <xdr:spPr>
        <a:xfrm>
          <a:off x="7594111" y="1009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43458</xdr:rowOff>
    </xdr:from>
    <xdr:to>
      <xdr:col>36</xdr:col>
      <xdr:colOff>165100</xdr:colOff>
      <xdr:row>58</xdr:row>
      <xdr:rowOff>145058</xdr:rowOff>
    </xdr:to>
    <xdr:sp macro="" textlink="">
      <xdr:nvSpPr>
        <xdr:cNvPr id="374" name="楕円 373"/>
        <xdr:cNvSpPr/>
      </xdr:nvSpPr>
      <xdr:spPr>
        <a:xfrm>
          <a:off x="6921500" y="998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136185</xdr:rowOff>
    </xdr:from>
    <xdr:ext cx="534377" cy="259045"/>
    <xdr:sp macro="" textlink="">
      <xdr:nvSpPr>
        <xdr:cNvPr id="375" name="テキスト ボックス 374"/>
        <xdr:cNvSpPr txBox="1"/>
      </xdr:nvSpPr>
      <xdr:spPr>
        <a:xfrm>
          <a:off x="6705111" y="1008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51264</xdr:rowOff>
    </xdr:from>
    <xdr:to>
      <xdr:col>54</xdr:col>
      <xdr:colOff>189865</xdr:colOff>
      <xdr:row>79</xdr:row>
      <xdr:rowOff>83246</xdr:rowOff>
    </xdr:to>
    <xdr:cxnSp macro="">
      <xdr:nvCxnSpPr>
        <xdr:cNvPr id="401" name="直線コネクタ 400"/>
        <xdr:cNvCxnSpPr/>
      </xdr:nvCxnSpPr>
      <xdr:spPr>
        <a:xfrm flipV="1">
          <a:off x="10475595" y="12052764"/>
          <a:ext cx="1270" cy="157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87073</xdr:rowOff>
    </xdr:from>
    <xdr:ext cx="469744" cy="259045"/>
    <xdr:sp macro="" textlink="">
      <xdr:nvSpPr>
        <xdr:cNvPr id="402" name="商工費最小値テキスト"/>
        <xdr:cNvSpPr txBox="1"/>
      </xdr:nvSpPr>
      <xdr:spPr>
        <a:xfrm>
          <a:off x="10528300" y="1363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83246</xdr:rowOff>
    </xdr:from>
    <xdr:to>
      <xdr:col>55</xdr:col>
      <xdr:colOff>88900</xdr:colOff>
      <xdr:row>79</xdr:row>
      <xdr:rowOff>83246</xdr:rowOff>
    </xdr:to>
    <xdr:cxnSp macro="">
      <xdr:nvCxnSpPr>
        <xdr:cNvPr id="403" name="直線コネクタ 402"/>
        <xdr:cNvCxnSpPr/>
      </xdr:nvCxnSpPr>
      <xdr:spPr>
        <a:xfrm>
          <a:off x="10388600" y="136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169391</xdr:rowOff>
    </xdr:from>
    <xdr:ext cx="599010" cy="259045"/>
    <xdr:sp macro="" textlink="">
      <xdr:nvSpPr>
        <xdr:cNvPr id="404" name="商工費最大値テキスト"/>
        <xdr:cNvSpPr txBox="1"/>
      </xdr:nvSpPr>
      <xdr:spPr>
        <a:xfrm>
          <a:off x="10528300" y="1182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51264</xdr:rowOff>
    </xdr:from>
    <xdr:to>
      <xdr:col>55</xdr:col>
      <xdr:colOff>88900</xdr:colOff>
      <xdr:row>70</xdr:row>
      <xdr:rowOff>51264</xdr:rowOff>
    </xdr:to>
    <xdr:cxnSp macro="">
      <xdr:nvCxnSpPr>
        <xdr:cNvPr id="405" name="直線コネクタ 404"/>
        <xdr:cNvCxnSpPr/>
      </xdr:nvCxnSpPr>
      <xdr:spPr>
        <a:xfrm>
          <a:off x="10388600" y="120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106031</xdr:rowOff>
    </xdr:from>
    <xdr:to>
      <xdr:col>55</xdr:col>
      <xdr:colOff>0</xdr:colOff>
      <xdr:row>75</xdr:row>
      <xdr:rowOff>24802</xdr:rowOff>
    </xdr:to>
    <xdr:cxnSp macro="">
      <xdr:nvCxnSpPr>
        <xdr:cNvPr id="406" name="直線コネクタ 405"/>
        <xdr:cNvCxnSpPr/>
      </xdr:nvCxnSpPr>
      <xdr:spPr>
        <a:xfrm>
          <a:off x="9639300" y="12793331"/>
          <a:ext cx="838200" cy="9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166943</xdr:rowOff>
    </xdr:from>
    <xdr:ext cx="534377" cy="259045"/>
    <xdr:sp macro="" textlink="">
      <xdr:nvSpPr>
        <xdr:cNvPr id="407" name="商工費平均値テキスト"/>
        <xdr:cNvSpPr txBox="1"/>
      </xdr:nvSpPr>
      <xdr:spPr>
        <a:xfrm>
          <a:off x="10528300" y="13197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17066</xdr:rowOff>
    </xdr:from>
    <xdr:to>
      <xdr:col>55</xdr:col>
      <xdr:colOff>50800</xdr:colOff>
      <xdr:row>77</xdr:row>
      <xdr:rowOff>118666</xdr:rowOff>
    </xdr:to>
    <xdr:sp macro="" textlink="">
      <xdr:nvSpPr>
        <xdr:cNvPr id="408" name="フローチャート: 判断 407"/>
        <xdr:cNvSpPr/>
      </xdr:nvSpPr>
      <xdr:spPr>
        <a:xfrm>
          <a:off x="10426700" y="1321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106031</xdr:rowOff>
    </xdr:from>
    <xdr:to>
      <xdr:col>50</xdr:col>
      <xdr:colOff>114300</xdr:colOff>
      <xdr:row>75</xdr:row>
      <xdr:rowOff>47759</xdr:rowOff>
    </xdr:to>
    <xdr:cxnSp macro="">
      <xdr:nvCxnSpPr>
        <xdr:cNvPr id="409" name="直線コネクタ 408"/>
        <xdr:cNvCxnSpPr/>
      </xdr:nvCxnSpPr>
      <xdr:spPr>
        <a:xfrm flipV="1">
          <a:off x="8750300" y="12793331"/>
          <a:ext cx="889000" cy="11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36953</xdr:rowOff>
    </xdr:from>
    <xdr:to>
      <xdr:col>50</xdr:col>
      <xdr:colOff>165100</xdr:colOff>
      <xdr:row>77</xdr:row>
      <xdr:rowOff>138553</xdr:rowOff>
    </xdr:to>
    <xdr:sp macro="" textlink="">
      <xdr:nvSpPr>
        <xdr:cNvPr id="410" name="フローチャート: 判断 409"/>
        <xdr:cNvSpPr/>
      </xdr:nvSpPr>
      <xdr:spPr>
        <a:xfrm>
          <a:off x="9588500" y="13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129680</xdr:rowOff>
    </xdr:from>
    <xdr:ext cx="534377" cy="259045"/>
    <xdr:sp macro="" textlink="">
      <xdr:nvSpPr>
        <xdr:cNvPr id="411" name="テキスト ボックス 410"/>
        <xdr:cNvSpPr txBox="1"/>
      </xdr:nvSpPr>
      <xdr:spPr>
        <a:xfrm>
          <a:off x="9372111" y="1333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47759</xdr:rowOff>
    </xdr:from>
    <xdr:to>
      <xdr:col>45</xdr:col>
      <xdr:colOff>177800</xdr:colOff>
      <xdr:row>76</xdr:row>
      <xdr:rowOff>111212</xdr:rowOff>
    </xdr:to>
    <xdr:cxnSp macro="">
      <xdr:nvCxnSpPr>
        <xdr:cNvPr id="412" name="直線コネクタ 411"/>
        <xdr:cNvCxnSpPr/>
      </xdr:nvCxnSpPr>
      <xdr:spPr>
        <a:xfrm flipV="1">
          <a:off x="7861300" y="12906509"/>
          <a:ext cx="889000" cy="23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47382</xdr:rowOff>
    </xdr:from>
    <xdr:to>
      <xdr:col>46</xdr:col>
      <xdr:colOff>38100</xdr:colOff>
      <xdr:row>77</xdr:row>
      <xdr:rowOff>148982</xdr:rowOff>
    </xdr:to>
    <xdr:sp macro="" textlink="">
      <xdr:nvSpPr>
        <xdr:cNvPr id="413" name="フローチャート: 判断 412"/>
        <xdr:cNvSpPr/>
      </xdr:nvSpPr>
      <xdr:spPr>
        <a:xfrm>
          <a:off x="8699500" y="132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140109</xdr:rowOff>
    </xdr:from>
    <xdr:ext cx="534377" cy="259045"/>
    <xdr:sp macro="" textlink="">
      <xdr:nvSpPr>
        <xdr:cNvPr id="414" name="テキスト ボックス 413"/>
        <xdr:cNvSpPr txBox="1"/>
      </xdr:nvSpPr>
      <xdr:spPr>
        <a:xfrm>
          <a:off x="8483111" y="1334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50895</xdr:rowOff>
    </xdr:from>
    <xdr:to>
      <xdr:col>41</xdr:col>
      <xdr:colOff>50800</xdr:colOff>
      <xdr:row>76</xdr:row>
      <xdr:rowOff>111212</xdr:rowOff>
    </xdr:to>
    <xdr:cxnSp macro="">
      <xdr:nvCxnSpPr>
        <xdr:cNvPr id="415" name="直線コネクタ 414"/>
        <xdr:cNvCxnSpPr/>
      </xdr:nvCxnSpPr>
      <xdr:spPr>
        <a:xfrm>
          <a:off x="6972300" y="12909645"/>
          <a:ext cx="889000" cy="23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21321</xdr:rowOff>
    </xdr:from>
    <xdr:to>
      <xdr:col>41</xdr:col>
      <xdr:colOff>101600</xdr:colOff>
      <xdr:row>78</xdr:row>
      <xdr:rowOff>122921</xdr:rowOff>
    </xdr:to>
    <xdr:sp macro="" textlink="">
      <xdr:nvSpPr>
        <xdr:cNvPr id="416" name="フローチャート: 判断 415"/>
        <xdr:cNvSpPr/>
      </xdr:nvSpPr>
      <xdr:spPr>
        <a:xfrm>
          <a:off x="7810500" y="1339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114048</xdr:rowOff>
    </xdr:from>
    <xdr:ext cx="534377" cy="259045"/>
    <xdr:sp macro="" textlink="">
      <xdr:nvSpPr>
        <xdr:cNvPr id="417" name="テキスト ボックス 416"/>
        <xdr:cNvSpPr txBox="1"/>
      </xdr:nvSpPr>
      <xdr:spPr>
        <a:xfrm>
          <a:off x="7594111" y="1348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18306</xdr:rowOff>
    </xdr:from>
    <xdr:to>
      <xdr:col>36</xdr:col>
      <xdr:colOff>165100</xdr:colOff>
      <xdr:row>78</xdr:row>
      <xdr:rowOff>119906</xdr:rowOff>
    </xdr:to>
    <xdr:sp macro="" textlink="">
      <xdr:nvSpPr>
        <xdr:cNvPr id="418" name="フローチャート: 判断 417"/>
        <xdr:cNvSpPr/>
      </xdr:nvSpPr>
      <xdr:spPr>
        <a:xfrm>
          <a:off x="6921500" y="1339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111033</xdr:rowOff>
    </xdr:from>
    <xdr:ext cx="534377" cy="259045"/>
    <xdr:sp macro="" textlink="">
      <xdr:nvSpPr>
        <xdr:cNvPr id="419" name="テキスト ボックス 418"/>
        <xdr:cNvSpPr txBox="1"/>
      </xdr:nvSpPr>
      <xdr:spPr>
        <a:xfrm>
          <a:off x="6705111" y="1348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145452</xdr:rowOff>
    </xdr:from>
    <xdr:to>
      <xdr:col>55</xdr:col>
      <xdr:colOff>50800</xdr:colOff>
      <xdr:row>75</xdr:row>
      <xdr:rowOff>75602</xdr:rowOff>
    </xdr:to>
    <xdr:sp macro="" textlink="">
      <xdr:nvSpPr>
        <xdr:cNvPr id="425" name="楕円 424"/>
        <xdr:cNvSpPr/>
      </xdr:nvSpPr>
      <xdr:spPr>
        <a:xfrm>
          <a:off x="10426700" y="1283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168329</xdr:rowOff>
    </xdr:from>
    <xdr:ext cx="534377" cy="259045"/>
    <xdr:sp macro="" textlink="">
      <xdr:nvSpPr>
        <xdr:cNvPr id="426" name="商工費該当値テキスト"/>
        <xdr:cNvSpPr txBox="1"/>
      </xdr:nvSpPr>
      <xdr:spPr>
        <a:xfrm>
          <a:off x="10528300" y="1268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55231</xdr:rowOff>
    </xdr:from>
    <xdr:to>
      <xdr:col>50</xdr:col>
      <xdr:colOff>165100</xdr:colOff>
      <xdr:row>74</xdr:row>
      <xdr:rowOff>156831</xdr:rowOff>
    </xdr:to>
    <xdr:sp macro="" textlink="">
      <xdr:nvSpPr>
        <xdr:cNvPr id="427" name="楕円 426"/>
        <xdr:cNvSpPr/>
      </xdr:nvSpPr>
      <xdr:spPr>
        <a:xfrm>
          <a:off x="9588500" y="1274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1908</xdr:rowOff>
    </xdr:from>
    <xdr:ext cx="534377" cy="259045"/>
    <xdr:sp macro="" textlink="">
      <xdr:nvSpPr>
        <xdr:cNvPr id="428" name="テキスト ボックス 427"/>
        <xdr:cNvSpPr txBox="1"/>
      </xdr:nvSpPr>
      <xdr:spPr>
        <a:xfrm>
          <a:off x="9372111" y="1251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168409</xdr:rowOff>
    </xdr:from>
    <xdr:to>
      <xdr:col>46</xdr:col>
      <xdr:colOff>38100</xdr:colOff>
      <xdr:row>75</xdr:row>
      <xdr:rowOff>98559</xdr:rowOff>
    </xdr:to>
    <xdr:sp macro="" textlink="">
      <xdr:nvSpPr>
        <xdr:cNvPr id="429" name="楕円 428"/>
        <xdr:cNvSpPr/>
      </xdr:nvSpPr>
      <xdr:spPr>
        <a:xfrm>
          <a:off x="8699500" y="1285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115086</xdr:rowOff>
    </xdr:from>
    <xdr:ext cx="534377" cy="259045"/>
    <xdr:sp macro="" textlink="">
      <xdr:nvSpPr>
        <xdr:cNvPr id="430" name="テキスト ボックス 429"/>
        <xdr:cNvSpPr txBox="1"/>
      </xdr:nvSpPr>
      <xdr:spPr>
        <a:xfrm>
          <a:off x="8483111" y="1263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60412</xdr:rowOff>
    </xdr:from>
    <xdr:to>
      <xdr:col>41</xdr:col>
      <xdr:colOff>101600</xdr:colOff>
      <xdr:row>76</xdr:row>
      <xdr:rowOff>162012</xdr:rowOff>
    </xdr:to>
    <xdr:sp macro="" textlink="">
      <xdr:nvSpPr>
        <xdr:cNvPr id="431" name="楕円 430"/>
        <xdr:cNvSpPr/>
      </xdr:nvSpPr>
      <xdr:spPr>
        <a:xfrm>
          <a:off x="7810500" y="1309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7089</xdr:rowOff>
    </xdr:from>
    <xdr:ext cx="534377" cy="259045"/>
    <xdr:sp macro="" textlink="">
      <xdr:nvSpPr>
        <xdr:cNvPr id="432" name="テキスト ボックス 431"/>
        <xdr:cNvSpPr txBox="1"/>
      </xdr:nvSpPr>
      <xdr:spPr>
        <a:xfrm>
          <a:off x="7594111" y="1286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95</xdr:rowOff>
    </xdr:from>
    <xdr:to>
      <xdr:col>36</xdr:col>
      <xdr:colOff>165100</xdr:colOff>
      <xdr:row>75</xdr:row>
      <xdr:rowOff>101695</xdr:rowOff>
    </xdr:to>
    <xdr:sp macro="" textlink="">
      <xdr:nvSpPr>
        <xdr:cNvPr id="433" name="楕円 432"/>
        <xdr:cNvSpPr/>
      </xdr:nvSpPr>
      <xdr:spPr>
        <a:xfrm>
          <a:off x="6921500" y="128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118222</xdr:rowOff>
    </xdr:from>
    <xdr:ext cx="534377" cy="259045"/>
    <xdr:sp macro="" textlink="">
      <xdr:nvSpPr>
        <xdr:cNvPr id="434" name="テキスト ボックス 433"/>
        <xdr:cNvSpPr txBox="1"/>
      </xdr:nvSpPr>
      <xdr:spPr>
        <a:xfrm>
          <a:off x="6705111" y="126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12412</xdr:rowOff>
    </xdr:from>
    <xdr:to>
      <xdr:col>54</xdr:col>
      <xdr:colOff>189865</xdr:colOff>
      <xdr:row>98</xdr:row>
      <xdr:rowOff>109990</xdr:rowOff>
    </xdr:to>
    <xdr:cxnSp macro="">
      <xdr:nvCxnSpPr>
        <xdr:cNvPr id="458" name="直線コネクタ 457"/>
        <xdr:cNvCxnSpPr/>
      </xdr:nvCxnSpPr>
      <xdr:spPr>
        <a:xfrm flipV="1">
          <a:off x="10475595" y="15614362"/>
          <a:ext cx="1270" cy="1297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113817</xdr:rowOff>
    </xdr:from>
    <xdr:ext cx="534377" cy="259045"/>
    <xdr:sp macro="" textlink="">
      <xdr:nvSpPr>
        <xdr:cNvPr id="459" name="土木費最小値テキスト"/>
        <xdr:cNvSpPr txBox="1"/>
      </xdr:nvSpPr>
      <xdr:spPr>
        <a:xfrm>
          <a:off x="10528300" y="169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109990</xdr:rowOff>
    </xdr:from>
    <xdr:to>
      <xdr:col>55</xdr:col>
      <xdr:colOff>88900</xdr:colOff>
      <xdr:row>98</xdr:row>
      <xdr:rowOff>109990</xdr:rowOff>
    </xdr:to>
    <xdr:cxnSp macro="">
      <xdr:nvCxnSpPr>
        <xdr:cNvPr id="460" name="直線コネクタ 459"/>
        <xdr:cNvCxnSpPr/>
      </xdr:nvCxnSpPr>
      <xdr:spPr>
        <a:xfrm>
          <a:off x="10388600" y="1691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130539</xdr:rowOff>
    </xdr:from>
    <xdr:ext cx="599010" cy="259045"/>
    <xdr:sp macro="" textlink="">
      <xdr:nvSpPr>
        <xdr:cNvPr id="461" name="土木費最大値テキスト"/>
        <xdr:cNvSpPr txBox="1"/>
      </xdr:nvSpPr>
      <xdr:spPr>
        <a:xfrm>
          <a:off x="10528300" y="153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12412</xdr:rowOff>
    </xdr:from>
    <xdr:to>
      <xdr:col>55</xdr:col>
      <xdr:colOff>88900</xdr:colOff>
      <xdr:row>91</xdr:row>
      <xdr:rowOff>12412</xdr:rowOff>
    </xdr:to>
    <xdr:cxnSp macro="">
      <xdr:nvCxnSpPr>
        <xdr:cNvPr id="462" name="直線コネクタ 461"/>
        <xdr:cNvCxnSpPr/>
      </xdr:nvCxnSpPr>
      <xdr:spPr>
        <a:xfrm>
          <a:off x="10388600" y="1561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64754</xdr:rowOff>
    </xdr:from>
    <xdr:to>
      <xdr:col>55</xdr:col>
      <xdr:colOff>0</xdr:colOff>
      <xdr:row>95</xdr:row>
      <xdr:rowOff>81353</xdr:rowOff>
    </xdr:to>
    <xdr:cxnSp macro="">
      <xdr:nvCxnSpPr>
        <xdr:cNvPr id="463" name="直線コネクタ 462"/>
        <xdr:cNvCxnSpPr/>
      </xdr:nvCxnSpPr>
      <xdr:spPr>
        <a:xfrm flipV="1">
          <a:off x="9639300" y="16352504"/>
          <a:ext cx="838200" cy="1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141234</xdr:rowOff>
    </xdr:from>
    <xdr:ext cx="534377" cy="259045"/>
    <xdr:sp macro="" textlink="">
      <xdr:nvSpPr>
        <xdr:cNvPr id="464" name="土木費平均値テキスト"/>
        <xdr:cNvSpPr txBox="1"/>
      </xdr:nvSpPr>
      <xdr:spPr>
        <a:xfrm>
          <a:off x="10528300" y="16600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162807</xdr:rowOff>
    </xdr:from>
    <xdr:to>
      <xdr:col>55</xdr:col>
      <xdr:colOff>50800</xdr:colOff>
      <xdr:row>97</xdr:row>
      <xdr:rowOff>92957</xdr:rowOff>
    </xdr:to>
    <xdr:sp macro="" textlink="">
      <xdr:nvSpPr>
        <xdr:cNvPr id="465" name="フローチャート: 判断 464"/>
        <xdr:cNvSpPr/>
      </xdr:nvSpPr>
      <xdr:spPr>
        <a:xfrm>
          <a:off x="10426700" y="166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81353</xdr:rowOff>
    </xdr:from>
    <xdr:to>
      <xdr:col>50</xdr:col>
      <xdr:colOff>114300</xdr:colOff>
      <xdr:row>95</xdr:row>
      <xdr:rowOff>136289</xdr:rowOff>
    </xdr:to>
    <xdr:cxnSp macro="">
      <xdr:nvCxnSpPr>
        <xdr:cNvPr id="466" name="直線コネクタ 465"/>
        <xdr:cNvCxnSpPr/>
      </xdr:nvCxnSpPr>
      <xdr:spPr>
        <a:xfrm flipV="1">
          <a:off x="8750300" y="16369103"/>
          <a:ext cx="889000" cy="5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148458</xdr:rowOff>
    </xdr:from>
    <xdr:to>
      <xdr:col>50</xdr:col>
      <xdr:colOff>165100</xdr:colOff>
      <xdr:row>97</xdr:row>
      <xdr:rowOff>78608</xdr:rowOff>
    </xdr:to>
    <xdr:sp macro="" textlink="">
      <xdr:nvSpPr>
        <xdr:cNvPr id="467" name="フローチャート: 判断 466"/>
        <xdr:cNvSpPr/>
      </xdr:nvSpPr>
      <xdr:spPr>
        <a:xfrm>
          <a:off x="9588500" y="166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69735</xdr:rowOff>
    </xdr:from>
    <xdr:ext cx="534377" cy="259045"/>
    <xdr:sp macro="" textlink="">
      <xdr:nvSpPr>
        <xdr:cNvPr id="468" name="テキスト ボックス 467"/>
        <xdr:cNvSpPr txBox="1"/>
      </xdr:nvSpPr>
      <xdr:spPr>
        <a:xfrm>
          <a:off x="9372111" y="1670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136289</xdr:rowOff>
    </xdr:from>
    <xdr:to>
      <xdr:col>45</xdr:col>
      <xdr:colOff>177800</xdr:colOff>
      <xdr:row>96</xdr:row>
      <xdr:rowOff>104000</xdr:rowOff>
    </xdr:to>
    <xdr:cxnSp macro="">
      <xdr:nvCxnSpPr>
        <xdr:cNvPr id="469" name="直線コネクタ 468"/>
        <xdr:cNvCxnSpPr/>
      </xdr:nvCxnSpPr>
      <xdr:spPr>
        <a:xfrm flipV="1">
          <a:off x="7861300" y="16424039"/>
          <a:ext cx="889000" cy="13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160706</xdr:rowOff>
    </xdr:from>
    <xdr:to>
      <xdr:col>46</xdr:col>
      <xdr:colOff>38100</xdr:colOff>
      <xdr:row>97</xdr:row>
      <xdr:rowOff>90856</xdr:rowOff>
    </xdr:to>
    <xdr:sp macro="" textlink="">
      <xdr:nvSpPr>
        <xdr:cNvPr id="470" name="フローチャート: 判断 469"/>
        <xdr:cNvSpPr/>
      </xdr:nvSpPr>
      <xdr:spPr>
        <a:xfrm>
          <a:off x="8699500" y="166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81983</xdr:rowOff>
    </xdr:from>
    <xdr:ext cx="534377" cy="259045"/>
    <xdr:sp macro="" textlink="">
      <xdr:nvSpPr>
        <xdr:cNvPr id="471" name="テキスト ボックス 470"/>
        <xdr:cNvSpPr txBox="1"/>
      </xdr:nvSpPr>
      <xdr:spPr>
        <a:xfrm>
          <a:off x="8483111" y="167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164485</xdr:rowOff>
    </xdr:from>
    <xdr:to>
      <xdr:col>41</xdr:col>
      <xdr:colOff>50800</xdr:colOff>
      <xdr:row>96</xdr:row>
      <xdr:rowOff>104000</xdr:rowOff>
    </xdr:to>
    <xdr:cxnSp macro="">
      <xdr:nvCxnSpPr>
        <xdr:cNvPr id="472" name="直線コネクタ 471"/>
        <xdr:cNvCxnSpPr/>
      </xdr:nvCxnSpPr>
      <xdr:spPr>
        <a:xfrm>
          <a:off x="6972300" y="16452235"/>
          <a:ext cx="889000" cy="11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2412</xdr:rowOff>
    </xdr:from>
    <xdr:to>
      <xdr:col>41</xdr:col>
      <xdr:colOff>101600</xdr:colOff>
      <xdr:row>97</xdr:row>
      <xdr:rowOff>104012</xdr:rowOff>
    </xdr:to>
    <xdr:sp macro="" textlink="">
      <xdr:nvSpPr>
        <xdr:cNvPr id="473" name="フローチャート: 判断 472"/>
        <xdr:cNvSpPr/>
      </xdr:nvSpPr>
      <xdr:spPr>
        <a:xfrm>
          <a:off x="7810500" y="1663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95139</xdr:rowOff>
    </xdr:from>
    <xdr:ext cx="534377" cy="259045"/>
    <xdr:sp macro="" textlink="">
      <xdr:nvSpPr>
        <xdr:cNvPr id="474" name="テキスト ボックス 473"/>
        <xdr:cNvSpPr txBox="1"/>
      </xdr:nvSpPr>
      <xdr:spPr>
        <a:xfrm>
          <a:off x="7594111" y="1672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144766</xdr:rowOff>
    </xdr:from>
    <xdr:to>
      <xdr:col>36</xdr:col>
      <xdr:colOff>165100</xdr:colOff>
      <xdr:row>97</xdr:row>
      <xdr:rowOff>74916</xdr:rowOff>
    </xdr:to>
    <xdr:sp macro="" textlink="">
      <xdr:nvSpPr>
        <xdr:cNvPr id="475" name="フローチャート: 判断 474"/>
        <xdr:cNvSpPr/>
      </xdr:nvSpPr>
      <xdr:spPr>
        <a:xfrm>
          <a:off x="6921500" y="1660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66043</xdr:rowOff>
    </xdr:from>
    <xdr:ext cx="534377" cy="259045"/>
    <xdr:sp macro="" textlink="">
      <xdr:nvSpPr>
        <xdr:cNvPr id="476" name="テキスト ボックス 475"/>
        <xdr:cNvSpPr txBox="1"/>
      </xdr:nvSpPr>
      <xdr:spPr>
        <a:xfrm>
          <a:off x="6705111" y="1669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13954</xdr:rowOff>
    </xdr:from>
    <xdr:to>
      <xdr:col>55</xdr:col>
      <xdr:colOff>50800</xdr:colOff>
      <xdr:row>95</xdr:row>
      <xdr:rowOff>115554</xdr:rowOff>
    </xdr:to>
    <xdr:sp macro="" textlink="">
      <xdr:nvSpPr>
        <xdr:cNvPr id="482" name="楕円 481"/>
        <xdr:cNvSpPr/>
      </xdr:nvSpPr>
      <xdr:spPr>
        <a:xfrm>
          <a:off x="10426700" y="1630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36831</xdr:rowOff>
    </xdr:from>
    <xdr:ext cx="599010" cy="259045"/>
    <xdr:sp macro="" textlink="">
      <xdr:nvSpPr>
        <xdr:cNvPr id="483" name="土木費該当値テキスト"/>
        <xdr:cNvSpPr txBox="1"/>
      </xdr:nvSpPr>
      <xdr:spPr>
        <a:xfrm>
          <a:off x="10528300" y="16153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30553</xdr:rowOff>
    </xdr:from>
    <xdr:to>
      <xdr:col>50</xdr:col>
      <xdr:colOff>165100</xdr:colOff>
      <xdr:row>95</xdr:row>
      <xdr:rowOff>132153</xdr:rowOff>
    </xdr:to>
    <xdr:sp macro="" textlink="">
      <xdr:nvSpPr>
        <xdr:cNvPr id="484" name="楕円 483"/>
        <xdr:cNvSpPr/>
      </xdr:nvSpPr>
      <xdr:spPr>
        <a:xfrm>
          <a:off x="9588500" y="1631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148680</xdr:rowOff>
    </xdr:from>
    <xdr:ext cx="599010" cy="259045"/>
    <xdr:sp macro="" textlink="">
      <xdr:nvSpPr>
        <xdr:cNvPr id="485" name="テキスト ボックス 484"/>
        <xdr:cNvSpPr txBox="1"/>
      </xdr:nvSpPr>
      <xdr:spPr>
        <a:xfrm>
          <a:off x="9339795" y="1609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85489</xdr:rowOff>
    </xdr:from>
    <xdr:to>
      <xdr:col>46</xdr:col>
      <xdr:colOff>38100</xdr:colOff>
      <xdr:row>96</xdr:row>
      <xdr:rowOff>15639</xdr:rowOff>
    </xdr:to>
    <xdr:sp macro="" textlink="">
      <xdr:nvSpPr>
        <xdr:cNvPr id="486" name="楕円 485"/>
        <xdr:cNvSpPr/>
      </xdr:nvSpPr>
      <xdr:spPr>
        <a:xfrm>
          <a:off x="8699500" y="1637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32166</xdr:rowOff>
    </xdr:from>
    <xdr:ext cx="599010" cy="259045"/>
    <xdr:sp macro="" textlink="">
      <xdr:nvSpPr>
        <xdr:cNvPr id="487" name="テキスト ボックス 486"/>
        <xdr:cNvSpPr txBox="1"/>
      </xdr:nvSpPr>
      <xdr:spPr>
        <a:xfrm>
          <a:off x="8450795" y="16148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53200</xdr:rowOff>
    </xdr:from>
    <xdr:to>
      <xdr:col>41</xdr:col>
      <xdr:colOff>101600</xdr:colOff>
      <xdr:row>96</xdr:row>
      <xdr:rowOff>154800</xdr:rowOff>
    </xdr:to>
    <xdr:sp macro="" textlink="">
      <xdr:nvSpPr>
        <xdr:cNvPr id="488" name="楕円 487"/>
        <xdr:cNvSpPr/>
      </xdr:nvSpPr>
      <xdr:spPr>
        <a:xfrm>
          <a:off x="7810500" y="165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171327</xdr:rowOff>
    </xdr:from>
    <xdr:ext cx="599010" cy="259045"/>
    <xdr:sp macro="" textlink="">
      <xdr:nvSpPr>
        <xdr:cNvPr id="489" name="テキスト ボックス 488"/>
        <xdr:cNvSpPr txBox="1"/>
      </xdr:nvSpPr>
      <xdr:spPr>
        <a:xfrm>
          <a:off x="7561795" y="16287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113685</xdr:rowOff>
    </xdr:from>
    <xdr:to>
      <xdr:col>36</xdr:col>
      <xdr:colOff>165100</xdr:colOff>
      <xdr:row>96</xdr:row>
      <xdr:rowOff>43835</xdr:rowOff>
    </xdr:to>
    <xdr:sp macro="" textlink="">
      <xdr:nvSpPr>
        <xdr:cNvPr id="490" name="楕円 489"/>
        <xdr:cNvSpPr/>
      </xdr:nvSpPr>
      <xdr:spPr>
        <a:xfrm>
          <a:off x="6921500" y="1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60362</xdr:rowOff>
    </xdr:from>
    <xdr:ext cx="599010" cy="259045"/>
    <xdr:sp macro="" textlink="">
      <xdr:nvSpPr>
        <xdr:cNvPr id="491" name="テキスト ボックス 490"/>
        <xdr:cNvSpPr txBox="1"/>
      </xdr:nvSpPr>
      <xdr:spPr>
        <a:xfrm>
          <a:off x="6672795" y="1617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71966</xdr:rowOff>
    </xdr:from>
    <xdr:to>
      <xdr:col>85</xdr:col>
      <xdr:colOff>126364</xdr:colOff>
      <xdr:row>39</xdr:row>
      <xdr:rowOff>12461</xdr:rowOff>
    </xdr:to>
    <xdr:cxnSp macro="">
      <xdr:nvCxnSpPr>
        <xdr:cNvPr id="514" name="直線コネクタ 513"/>
        <xdr:cNvCxnSpPr/>
      </xdr:nvCxnSpPr>
      <xdr:spPr>
        <a:xfrm flipV="1">
          <a:off x="16317595" y="5386916"/>
          <a:ext cx="1269" cy="131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16288</xdr:rowOff>
    </xdr:from>
    <xdr:ext cx="534377" cy="259045"/>
    <xdr:sp macro="" textlink="">
      <xdr:nvSpPr>
        <xdr:cNvPr id="515" name="消防費最小値テキスト"/>
        <xdr:cNvSpPr txBox="1"/>
      </xdr:nvSpPr>
      <xdr:spPr>
        <a:xfrm>
          <a:off x="16370300" y="670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12461</xdr:rowOff>
    </xdr:from>
    <xdr:to>
      <xdr:col>86</xdr:col>
      <xdr:colOff>25400</xdr:colOff>
      <xdr:row>39</xdr:row>
      <xdr:rowOff>12461</xdr:rowOff>
    </xdr:to>
    <xdr:cxnSp macro="">
      <xdr:nvCxnSpPr>
        <xdr:cNvPr id="516" name="直線コネクタ 515"/>
        <xdr:cNvCxnSpPr/>
      </xdr:nvCxnSpPr>
      <xdr:spPr>
        <a:xfrm>
          <a:off x="16230600" y="669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18643</xdr:rowOff>
    </xdr:from>
    <xdr:ext cx="534377" cy="259045"/>
    <xdr:sp macro="" textlink="">
      <xdr:nvSpPr>
        <xdr:cNvPr id="517" name="消防費最大値テキスト"/>
        <xdr:cNvSpPr txBox="1"/>
      </xdr:nvSpPr>
      <xdr:spPr>
        <a:xfrm>
          <a:off x="16370300" y="516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71966</xdr:rowOff>
    </xdr:from>
    <xdr:to>
      <xdr:col>86</xdr:col>
      <xdr:colOff>25400</xdr:colOff>
      <xdr:row>31</xdr:row>
      <xdr:rowOff>71966</xdr:rowOff>
    </xdr:to>
    <xdr:cxnSp macro="">
      <xdr:nvCxnSpPr>
        <xdr:cNvPr id="518" name="直線コネクタ 517"/>
        <xdr:cNvCxnSpPr/>
      </xdr:nvCxnSpPr>
      <xdr:spPr>
        <a:xfrm>
          <a:off x="16230600" y="538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44465</xdr:rowOff>
    </xdr:from>
    <xdr:to>
      <xdr:col>85</xdr:col>
      <xdr:colOff>127000</xdr:colOff>
      <xdr:row>35</xdr:row>
      <xdr:rowOff>69405</xdr:rowOff>
    </xdr:to>
    <xdr:cxnSp macro="">
      <xdr:nvCxnSpPr>
        <xdr:cNvPr id="519" name="直線コネクタ 518"/>
        <xdr:cNvCxnSpPr/>
      </xdr:nvCxnSpPr>
      <xdr:spPr>
        <a:xfrm flipV="1">
          <a:off x="15481300" y="6045215"/>
          <a:ext cx="838200" cy="2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71808</xdr:rowOff>
    </xdr:from>
    <xdr:ext cx="534377" cy="259045"/>
    <xdr:sp macro="" textlink="">
      <xdr:nvSpPr>
        <xdr:cNvPr id="520" name="消防費平均値テキスト"/>
        <xdr:cNvSpPr txBox="1"/>
      </xdr:nvSpPr>
      <xdr:spPr>
        <a:xfrm>
          <a:off x="16370300" y="6244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93381</xdr:rowOff>
    </xdr:from>
    <xdr:to>
      <xdr:col>85</xdr:col>
      <xdr:colOff>177800</xdr:colOff>
      <xdr:row>37</xdr:row>
      <xdr:rowOff>23531</xdr:rowOff>
    </xdr:to>
    <xdr:sp macro="" textlink="">
      <xdr:nvSpPr>
        <xdr:cNvPr id="521" name="フローチャート: 判断 520"/>
        <xdr:cNvSpPr/>
      </xdr:nvSpPr>
      <xdr:spPr>
        <a:xfrm>
          <a:off x="16268700" y="626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69405</xdr:rowOff>
    </xdr:from>
    <xdr:to>
      <xdr:col>81</xdr:col>
      <xdr:colOff>50800</xdr:colOff>
      <xdr:row>36</xdr:row>
      <xdr:rowOff>28737</xdr:rowOff>
    </xdr:to>
    <xdr:cxnSp macro="">
      <xdr:nvCxnSpPr>
        <xdr:cNvPr id="522" name="直線コネクタ 521"/>
        <xdr:cNvCxnSpPr/>
      </xdr:nvCxnSpPr>
      <xdr:spPr>
        <a:xfrm flipV="1">
          <a:off x="14592300" y="6070155"/>
          <a:ext cx="889000" cy="13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137775</xdr:rowOff>
    </xdr:from>
    <xdr:to>
      <xdr:col>81</xdr:col>
      <xdr:colOff>101600</xdr:colOff>
      <xdr:row>37</xdr:row>
      <xdr:rowOff>67925</xdr:rowOff>
    </xdr:to>
    <xdr:sp macro="" textlink="">
      <xdr:nvSpPr>
        <xdr:cNvPr id="523" name="フローチャート: 判断 522"/>
        <xdr:cNvSpPr/>
      </xdr:nvSpPr>
      <xdr:spPr>
        <a:xfrm>
          <a:off x="15430500" y="630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59052</xdr:rowOff>
    </xdr:from>
    <xdr:ext cx="534377" cy="259045"/>
    <xdr:sp macro="" textlink="">
      <xdr:nvSpPr>
        <xdr:cNvPr id="524" name="テキスト ボックス 523"/>
        <xdr:cNvSpPr txBox="1"/>
      </xdr:nvSpPr>
      <xdr:spPr>
        <a:xfrm>
          <a:off x="15214111" y="640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28737</xdr:rowOff>
    </xdr:from>
    <xdr:to>
      <xdr:col>76</xdr:col>
      <xdr:colOff>114300</xdr:colOff>
      <xdr:row>36</xdr:row>
      <xdr:rowOff>44123</xdr:rowOff>
    </xdr:to>
    <xdr:cxnSp macro="">
      <xdr:nvCxnSpPr>
        <xdr:cNvPr id="525" name="直線コネクタ 524"/>
        <xdr:cNvCxnSpPr/>
      </xdr:nvCxnSpPr>
      <xdr:spPr>
        <a:xfrm flipV="1">
          <a:off x="13703300" y="6200937"/>
          <a:ext cx="889000" cy="1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127945</xdr:rowOff>
    </xdr:from>
    <xdr:to>
      <xdr:col>76</xdr:col>
      <xdr:colOff>165100</xdr:colOff>
      <xdr:row>36</xdr:row>
      <xdr:rowOff>58095</xdr:rowOff>
    </xdr:to>
    <xdr:sp macro="" textlink="">
      <xdr:nvSpPr>
        <xdr:cNvPr id="526" name="フローチャート: 判断 525"/>
        <xdr:cNvSpPr/>
      </xdr:nvSpPr>
      <xdr:spPr>
        <a:xfrm>
          <a:off x="14541500" y="61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74622</xdr:rowOff>
    </xdr:from>
    <xdr:ext cx="534377" cy="259045"/>
    <xdr:sp macro="" textlink="">
      <xdr:nvSpPr>
        <xdr:cNvPr id="527" name="テキスト ボックス 526"/>
        <xdr:cNvSpPr txBox="1"/>
      </xdr:nvSpPr>
      <xdr:spPr>
        <a:xfrm>
          <a:off x="14325111" y="590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44123</xdr:rowOff>
    </xdr:from>
    <xdr:to>
      <xdr:col>71</xdr:col>
      <xdr:colOff>177800</xdr:colOff>
      <xdr:row>36</xdr:row>
      <xdr:rowOff>82619</xdr:rowOff>
    </xdr:to>
    <xdr:cxnSp macro="">
      <xdr:nvCxnSpPr>
        <xdr:cNvPr id="528" name="直線コネクタ 527"/>
        <xdr:cNvCxnSpPr/>
      </xdr:nvCxnSpPr>
      <xdr:spPr>
        <a:xfrm flipV="1">
          <a:off x="12814300" y="6216323"/>
          <a:ext cx="889000" cy="3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75481</xdr:rowOff>
    </xdr:from>
    <xdr:to>
      <xdr:col>72</xdr:col>
      <xdr:colOff>38100</xdr:colOff>
      <xdr:row>37</xdr:row>
      <xdr:rowOff>5631</xdr:rowOff>
    </xdr:to>
    <xdr:sp macro="" textlink="">
      <xdr:nvSpPr>
        <xdr:cNvPr id="529" name="フローチャート: 判断 528"/>
        <xdr:cNvSpPr/>
      </xdr:nvSpPr>
      <xdr:spPr>
        <a:xfrm>
          <a:off x="13652500" y="624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168208</xdr:rowOff>
    </xdr:from>
    <xdr:ext cx="534377" cy="259045"/>
    <xdr:sp macro="" textlink="">
      <xdr:nvSpPr>
        <xdr:cNvPr id="530" name="テキスト ボックス 529"/>
        <xdr:cNvSpPr txBox="1"/>
      </xdr:nvSpPr>
      <xdr:spPr>
        <a:xfrm>
          <a:off x="13436111" y="634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152336</xdr:rowOff>
    </xdr:from>
    <xdr:to>
      <xdr:col>67</xdr:col>
      <xdr:colOff>101600</xdr:colOff>
      <xdr:row>37</xdr:row>
      <xdr:rowOff>82486</xdr:rowOff>
    </xdr:to>
    <xdr:sp macro="" textlink="">
      <xdr:nvSpPr>
        <xdr:cNvPr id="531" name="フローチャート: 判断 530"/>
        <xdr:cNvSpPr/>
      </xdr:nvSpPr>
      <xdr:spPr>
        <a:xfrm>
          <a:off x="127635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73613</xdr:rowOff>
    </xdr:from>
    <xdr:ext cx="534377" cy="259045"/>
    <xdr:sp macro="" textlink="">
      <xdr:nvSpPr>
        <xdr:cNvPr id="532" name="テキスト ボックス 531"/>
        <xdr:cNvSpPr txBox="1"/>
      </xdr:nvSpPr>
      <xdr:spPr>
        <a:xfrm>
          <a:off x="12547111" y="641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165115</xdr:rowOff>
    </xdr:from>
    <xdr:to>
      <xdr:col>85</xdr:col>
      <xdr:colOff>177800</xdr:colOff>
      <xdr:row>35</xdr:row>
      <xdr:rowOff>95265</xdr:rowOff>
    </xdr:to>
    <xdr:sp macro="" textlink="">
      <xdr:nvSpPr>
        <xdr:cNvPr id="538" name="楕円 537"/>
        <xdr:cNvSpPr/>
      </xdr:nvSpPr>
      <xdr:spPr>
        <a:xfrm>
          <a:off x="16268700" y="599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16542</xdr:rowOff>
    </xdr:from>
    <xdr:ext cx="534377" cy="259045"/>
    <xdr:sp macro="" textlink="">
      <xdr:nvSpPr>
        <xdr:cNvPr id="539" name="消防費該当値テキスト"/>
        <xdr:cNvSpPr txBox="1"/>
      </xdr:nvSpPr>
      <xdr:spPr>
        <a:xfrm>
          <a:off x="16370300" y="584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18605</xdr:rowOff>
    </xdr:from>
    <xdr:to>
      <xdr:col>81</xdr:col>
      <xdr:colOff>101600</xdr:colOff>
      <xdr:row>35</xdr:row>
      <xdr:rowOff>120205</xdr:rowOff>
    </xdr:to>
    <xdr:sp macro="" textlink="">
      <xdr:nvSpPr>
        <xdr:cNvPr id="540" name="楕円 539"/>
        <xdr:cNvSpPr/>
      </xdr:nvSpPr>
      <xdr:spPr>
        <a:xfrm>
          <a:off x="15430500" y="601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136732</xdr:rowOff>
    </xdr:from>
    <xdr:ext cx="534377" cy="259045"/>
    <xdr:sp macro="" textlink="">
      <xdr:nvSpPr>
        <xdr:cNvPr id="541" name="テキスト ボックス 540"/>
        <xdr:cNvSpPr txBox="1"/>
      </xdr:nvSpPr>
      <xdr:spPr>
        <a:xfrm>
          <a:off x="15214111" y="579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149387</xdr:rowOff>
    </xdr:from>
    <xdr:to>
      <xdr:col>76</xdr:col>
      <xdr:colOff>165100</xdr:colOff>
      <xdr:row>36</xdr:row>
      <xdr:rowOff>79537</xdr:rowOff>
    </xdr:to>
    <xdr:sp macro="" textlink="">
      <xdr:nvSpPr>
        <xdr:cNvPr id="542" name="楕円 541"/>
        <xdr:cNvSpPr/>
      </xdr:nvSpPr>
      <xdr:spPr>
        <a:xfrm>
          <a:off x="14541500" y="615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70664</xdr:rowOff>
    </xdr:from>
    <xdr:ext cx="534377" cy="259045"/>
    <xdr:sp macro="" textlink="">
      <xdr:nvSpPr>
        <xdr:cNvPr id="543" name="テキスト ボックス 542"/>
        <xdr:cNvSpPr txBox="1"/>
      </xdr:nvSpPr>
      <xdr:spPr>
        <a:xfrm>
          <a:off x="14325111" y="624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164773</xdr:rowOff>
    </xdr:from>
    <xdr:to>
      <xdr:col>72</xdr:col>
      <xdr:colOff>38100</xdr:colOff>
      <xdr:row>36</xdr:row>
      <xdr:rowOff>94923</xdr:rowOff>
    </xdr:to>
    <xdr:sp macro="" textlink="">
      <xdr:nvSpPr>
        <xdr:cNvPr id="544" name="楕円 543"/>
        <xdr:cNvSpPr/>
      </xdr:nvSpPr>
      <xdr:spPr>
        <a:xfrm>
          <a:off x="13652500" y="616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111450</xdr:rowOff>
    </xdr:from>
    <xdr:ext cx="534377" cy="259045"/>
    <xdr:sp macro="" textlink="">
      <xdr:nvSpPr>
        <xdr:cNvPr id="545" name="テキスト ボックス 544"/>
        <xdr:cNvSpPr txBox="1"/>
      </xdr:nvSpPr>
      <xdr:spPr>
        <a:xfrm>
          <a:off x="13436111" y="594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31819</xdr:rowOff>
    </xdr:from>
    <xdr:to>
      <xdr:col>67</xdr:col>
      <xdr:colOff>101600</xdr:colOff>
      <xdr:row>36</xdr:row>
      <xdr:rowOff>133419</xdr:rowOff>
    </xdr:to>
    <xdr:sp macro="" textlink="">
      <xdr:nvSpPr>
        <xdr:cNvPr id="546" name="楕円 545"/>
        <xdr:cNvSpPr/>
      </xdr:nvSpPr>
      <xdr:spPr>
        <a:xfrm>
          <a:off x="12763500" y="620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149946</xdr:rowOff>
    </xdr:from>
    <xdr:ext cx="534377" cy="259045"/>
    <xdr:sp macro="" textlink="">
      <xdr:nvSpPr>
        <xdr:cNvPr id="547" name="テキスト ボックス 546"/>
        <xdr:cNvSpPr txBox="1"/>
      </xdr:nvSpPr>
      <xdr:spPr>
        <a:xfrm>
          <a:off x="12547111" y="597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1" name="テキスト ボックス 560"/>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3" name="テキスト ボックス 562"/>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5" name="テキスト ボックス 56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70272</xdr:rowOff>
    </xdr:from>
    <xdr:to>
      <xdr:col>85</xdr:col>
      <xdr:colOff>126364</xdr:colOff>
      <xdr:row>58</xdr:row>
      <xdr:rowOff>51612</xdr:rowOff>
    </xdr:to>
    <xdr:cxnSp macro="">
      <xdr:nvCxnSpPr>
        <xdr:cNvPr id="569" name="直線コネクタ 568"/>
        <xdr:cNvCxnSpPr/>
      </xdr:nvCxnSpPr>
      <xdr:spPr>
        <a:xfrm flipV="1">
          <a:off x="16317595" y="8814222"/>
          <a:ext cx="1269" cy="1181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55439</xdr:rowOff>
    </xdr:from>
    <xdr:ext cx="534377" cy="259045"/>
    <xdr:sp macro="" textlink="">
      <xdr:nvSpPr>
        <xdr:cNvPr id="570" name="教育費最小値テキスト"/>
        <xdr:cNvSpPr txBox="1"/>
      </xdr:nvSpPr>
      <xdr:spPr>
        <a:xfrm>
          <a:off x="16370300" y="99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51612</xdr:rowOff>
    </xdr:from>
    <xdr:to>
      <xdr:col>86</xdr:col>
      <xdr:colOff>25400</xdr:colOff>
      <xdr:row>58</xdr:row>
      <xdr:rowOff>51612</xdr:rowOff>
    </xdr:to>
    <xdr:cxnSp macro="">
      <xdr:nvCxnSpPr>
        <xdr:cNvPr id="571" name="直線コネクタ 570"/>
        <xdr:cNvCxnSpPr/>
      </xdr:nvCxnSpPr>
      <xdr:spPr>
        <a:xfrm>
          <a:off x="16230600" y="99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16949</xdr:rowOff>
    </xdr:from>
    <xdr:ext cx="599010" cy="259045"/>
    <xdr:sp macro="" textlink="">
      <xdr:nvSpPr>
        <xdr:cNvPr id="572" name="教育費最大値テキスト"/>
        <xdr:cNvSpPr txBox="1"/>
      </xdr:nvSpPr>
      <xdr:spPr>
        <a:xfrm>
          <a:off x="16370300" y="858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70272</xdr:rowOff>
    </xdr:from>
    <xdr:to>
      <xdr:col>86</xdr:col>
      <xdr:colOff>25400</xdr:colOff>
      <xdr:row>51</xdr:row>
      <xdr:rowOff>70272</xdr:rowOff>
    </xdr:to>
    <xdr:cxnSp macro="">
      <xdr:nvCxnSpPr>
        <xdr:cNvPr id="573" name="直線コネクタ 572"/>
        <xdr:cNvCxnSpPr/>
      </xdr:nvCxnSpPr>
      <xdr:spPr>
        <a:xfrm>
          <a:off x="16230600" y="881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98261</xdr:rowOff>
    </xdr:from>
    <xdr:to>
      <xdr:col>85</xdr:col>
      <xdr:colOff>127000</xdr:colOff>
      <xdr:row>57</xdr:row>
      <xdr:rowOff>137268</xdr:rowOff>
    </xdr:to>
    <xdr:cxnSp macro="">
      <xdr:nvCxnSpPr>
        <xdr:cNvPr id="574" name="直線コネクタ 573"/>
        <xdr:cNvCxnSpPr/>
      </xdr:nvCxnSpPr>
      <xdr:spPr>
        <a:xfrm>
          <a:off x="15481300" y="9870911"/>
          <a:ext cx="838200" cy="3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76577</xdr:rowOff>
    </xdr:from>
    <xdr:ext cx="534377" cy="259045"/>
    <xdr:sp macro="" textlink="">
      <xdr:nvSpPr>
        <xdr:cNvPr id="575" name="教育費平均値テキスト"/>
        <xdr:cNvSpPr txBox="1"/>
      </xdr:nvSpPr>
      <xdr:spPr>
        <a:xfrm>
          <a:off x="16370300" y="967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53700</xdr:rowOff>
    </xdr:from>
    <xdr:to>
      <xdr:col>85</xdr:col>
      <xdr:colOff>177800</xdr:colOff>
      <xdr:row>57</xdr:row>
      <xdr:rowOff>155300</xdr:rowOff>
    </xdr:to>
    <xdr:sp macro="" textlink="">
      <xdr:nvSpPr>
        <xdr:cNvPr id="576" name="フローチャート: 判断 575"/>
        <xdr:cNvSpPr/>
      </xdr:nvSpPr>
      <xdr:spPr>
        <a:xfrm>
          <a:off x="16268700" y="982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85481</xdr:rowOff>
    </xdr:from>
    <xdr:to>
      <xdr:col>81</xdr:col>
      <xdr:colOff>50800</xdr:colOff>
      <xdr:row>57</xdr:row>
      <xdr:rowOff>98261</xdr:rowOff>
    </xdr:to>
    <xdr:cxnSp macro="">
      <xdr:nvCxnSpPr>
        <xdr:cNvPr id="577" name="直線コネクタ 576"/>
        <xdr:cNvCxnSpPr/>
      </xdr:nvCxnSpPr>
      <xdr:spPr>
        <a:xfrm>
          <a:off x="14592300" y="9858131"/>
          <a:ext cx="889000" cy="1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69535</xdr:rowOff>
    </xdr:from>
    <xdr:to>
      <xdr:col>81</xdr:col>
      <xdr:colOff>101600</xdr:colOff>
      <xdr:row>57</xdr:row>
      <xdr:rowOff>171135</xdr:rowOff>
    </xdr:to>
    <xdr:sp macro="" textlink="">
      <xdr:nvSpPr>
        <xdr:cNvPr id="578" name="フローチャート: 判断 577"/>
        <xdr:cNvSpPr/>
      </xdr:nvSpPr>
      <xdr:spPr>
        <a:xfrm>
          <a:off x="15430500" y="984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162262</xdr:rowOff>
    </xdr:from>
    <xdr:ext cx="534377" cy="259045"/>
    <xdr:sp macro="" textlink="">
      <xdr:nvSpPr>
        <xdr:cNvPr id="579" name="テキスト ボックス 578"/>
        <xdr:cNvSpPr txBox="1"/>
      </xdr:nvSpPr>
      <xdr:spPr>
        <a:xfrm>
          <a:off x="15214111" y="993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85481</xdr:rowOff>
    </xdr:from>
    <xdr:to>
      <xdr:col>76</xdr:col>
      <xdr:colOff>114300</xdr:colOff>
      <xdr:row>57</xdr:row>
      <xdr:rowOff>154115</xdr:rowOff>
    </xdr:to>
    <xdr:cxnSp macro="">
      <xdr:nvCxnSpPr>
        <xdr:cNvPr id="580" name="直線コネクタ 579"/>
        <xdr:cNvCxnSpPr/>
      </xdr:nvCxnSpPr>
      <xdr:spPr>
        <a:xfrm flipV="1">
          <a:off x="13703300" y="9858131"/>
          <a:ext cx="889000" cy="6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78403</xdr:rowOff>
    </xdr:from>
    <xdr:to>
      <xdr:col>76</xdr:col>
      <xdr:colOff>165100</xdr:colOff>
      <xdr:row>58</xdr:row>
      <xdr:rowOff>8553</xdr:rowOff>
    </xdr:to>
    <xdr:sp macro="" textlink="">
      <xdr:nvSpPr>
        <xdr:cNvPr id="581" name="フローチャート: 判断 580"/>
        <xdr:cNvSpPr/>
      </xdr:nvSpPr>
      <xdr:spPr>
        <a:xfrm>
          <a:off x="14541500" y="985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171130</xdr:rowOff>
    </xdr:from>
    <xdr:ext cx="534377" cy="259045"/>
    <xdr:sp macro="" textlink="">
      <xdr:nvSpPr>
        <xdr:cNvPr id="582" name="テキスト ボックス 581"/>
        <xdr:cNvSpPr txBox="1"/>
      </xdr:nvSpPr>
      <xdr:spPr>
        <a:xfrm>
          <a:off x="14325111" y="994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154115</xdr:rowOff>
    </xdr:from>
    <xdr:to>
      <xdr:col>71</xdr:col>
      <xdr:colOff>177800</xdr:colOff>
      <xdr:row>58</xdr:row>
      <xdr:rowOff>11355</xdr:rowOff>
    </xdr:to>
    <xdr:cxnSp macro="">
      <xdr:nvCxnSpPr>
        <xdr:cNvPr id="583" name="直線コネクタ 582"/>
        <xdr:cNvCxnSpPr/>
      </xdr:nvCxnSpPr>
      <xdr:spPr>
        <a:xfrm flipV="1">
          <a:off x="12814300" y="9926765"/>
          <a:ext cx="889000" cy="2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92432</xdr:rowOff>
    </xdr:from>
    <xdr:to>
      <xdr:col>72</xdr:col>
      <xdr:colOff>38100</xdr:colOff>
      <xdr:row>58</xdr:row>
      <xdr:rowOff>22582</xdr:rowOff>
    </xdr:to>
    <xdr:sp macro="" textlink="">
      <xdr:nvSpPr>
        <xdr:cNvPr id="584" name="フローチャート: 判断 583"/>
        <xdr:cNvSpPr/>
      </xdr:nvSpPr>
      <xdr:spPr>
        <a:xfrm>
          <a:off x="13652500" y="986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39109</xdr:rowOff>
    </xdr:from>
    <xdr:ext cx="534377" cy="259045"/>
    <xdr:sp macro="" textlink="">
      <xdr:nvSpPr>
        <xdr:cNvPr id="585" name="テキスト ボックス 584"/>
        <xdr:cNvSpPr txBox="1"/>
      </xdr:nvSpPr>
      <xdr:spPr>
        <a:xfrm>
          <a:off x="13436111" y="964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107332</xdr:rowOff>
    </xdr:from>
    <xdr:to>
      <xdr:col>67</xdr:col>
      <xdr:colOff>101600</xdr:colOff>
      <xdr:row>58</xdr:row>
      <xdr:rowOff>37482</xdr:rowOff>
    </xdr:to>
    <xdr:sp macro="" textlink="">
      <xdr:nvSpPr>
        <xdr:cNvPr id="586" name="フローチャート: 判断 585"/>
        <xdr:cNvSpPr/>
      </xdr:nvSpPr>
      <xdr:spPr>
        <a:xfrm>
          <a:off x="12763500" y="98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54009</xdr:rowOff>
    </xdr:from>
    <xdr:ext cx="534377" cy="259045"/>
    <xdr:sp macro="" textlink="">
      <xdr:nvSpPr>
        <xdr:cNvPr id="587" name="テキスト ボックス 586"/>
        <xdr:cNvSpPr txBox="1"/>
      </xdr:nvSpPr>
      <xdr:spPr>
        <a:xfrm>
          <a:off x="12547111" y="965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86468</xdr:rowOff>
    </xdr:from>
    <xdr:to>
      <xdr:col>85</xdr:col>
      <xdr:colOff>177800</xdr:colOff>
      <xdr:row>58</xdr:row>
      <xdr:rowOff>16618</xdr:rowOff>
    </xdr:to>
    <xdr:sp macro="" textlink="">
      <xdr:nvSpPr>
        <xdr:cNvPr id="593" name="楕円 592"/>
        <xdr:cNvSpPr/>
      </xdr:nvSpPr>
      <xdr:spPr>
        <a:xfrm>
          <a:off x="16268700" y="985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32127</xdr:rowOff>
    </xdr:from>
    <xdr:ext cx="534377" cy="259045"/>
    <xdr:sp macro="" textlink="">
      <xdr:nvSpPr>
        <xdr:cNvPr id="594" name="教育費該当値テキスト"/>
        <xdr:cNvSpPr txBox="1"/>
      </xdr:nvSpPr>
      <xdr:spPr>
        <a:xfrm>
          <a:off x="16370300" y="980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47461</xdr:rowOff>
    </xdr:from>
    <xdr:to>
      <xdr:col>81</xdr:col>
      <xdr:colOff>101600</xdr:colOff>
      <xdr:row>57</xdr:row>
      <xdr:rowOff>149061</xdr:rowOff>
    </xdr:to>
    <xdr:sp macro="" textlink="">
      <xdr:nvSpPr>
        <xdr:cNvPr id="595" name="楕円 594"/>
        <xdr:cNvSpPr/>
      </xdr:nvSpPr>
      <xdr:spPr>
        <a:xfrm>
          <a:off x="15430500" y="982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165588</xdr:rowOff>
    </xdr:from>
    <xdr:ext cx="534377" cy="259045"/>
    <xdr:sp macro="" textlink="">
      <xdr:nvSpPr>
        <xdr:cNvPr id="596" name="テキスト ボックス 595"/>
        <xdr:cNvSpPr txBox="1"/>
      </xdr:nvSpPr>
      <xdr:spPr>
        <a:xfrm>
          <a:off x="15214111" y="959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34681</xdr:rowOff>
    </xdr:from>
    <xdr:to>
      <xdr:col>76</xdr:col>
      <xdr:colOff>165100</xdr:colOff>
      <xdr:row>57</xdr:row>
      <xdr:rowOff>136281</xdr:rowOff>
    </xdr:to>
    <xdr:sp macro="" textlink="">
      <xdr:nvSpPr>
        <xdr:cNvPr id="597" name="楕円 596"/>
        <xdr:cNvSpPr/>
      </xdr:nvSpPr>
      <xdr:spPr>
        <a:xfrm>
          <a:off x="14541500" y="980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152808</xdr:rowOff>
    </xdr:from>
    <xdr:ext cx="534377" cy="259045"/>
    <xdr:sp macro="" textlink="">
      <xdr:nvSpPr>
        <xdr:cNvPr id="598" name="テキスト ボックス 597"/>
        <xdr:cNvSpPr txBox="1"/>
      </xdr:nvSpPr>
      <xdr:spPr>
        <a:xfrm>
          <a:off x="14325111" y="958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103315</xdr:rowOff>
    </xdr:from>
    <xdr:to>
      <xdr:col>72</xdr:col>
      <xdr:colOff>38100</xdr:colOff>
      <xdr:row>58</xdr:row>
      <xdr:rowOff>33465</xdr:rowOff>
    </xdr:to>
    <xdr:sp macro="" textlink="">
      <xdr:nvSpPr>
        <xdr:cNvPr id="599" name="楕円 598"/>
        <xdr:cNvSpPr/>
      </xdr:nvSpPr>
      <xdr:spPr>
        <a:xfrm>
          <a:off x="13652500" y="987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24592</xdr:rowOff>
    </xdr:from>
    <xdr:ext cx="534377" cy="259045"/>
    <xdr:sp macro="" textlink="">
      <xdr:nvSpPr>
        <xdr:cNvPr id="600" name="テキスト ボックス 599"/>
        <xdr:cNvSpPr txBox="1"/>
      </xdr:nvSpPr>
      <xdr:spPr>
        <a:xfrm>
          <a:off x="13436111" y="996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132005</xdr:rowOff>
    </xdr:from>
    <xdr:to>
      <xdr:col>67</xdr:col>
      <xdr:colOff>101600</xdr:colOff>
      <xdr:row>58</xdr:row>
      <xdr:rowOff>62155</xdr:rowOff>
    </xdr:to>
    <xdr:sp macro="" textlink="">
      <xdr:nvSpPr>
        <xdr:cNvPr id="601" name="楕円 600"/>
        <xdr:cNvSpPr/>
      </xdr:nvSpPr>
      <xdr:spPr>
        <a:xfrm>
          <a:off x="12763500" y="990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53282</xdr:rowOff>
    </xdr:from>
    <xdr:ext cx="534377" cy="259045"/>
    <xdr:sp macro="" textlink="">
      <xdr:nvSpPr>
        <xdr:cNvPr id="602" name="テキスト ボックス 601"/>
        <xdr:cNvSpPr txBox="1"/>
      </xdr:nvSpPr>
      <xdr:spPr>
        <a:xfrm>
          <a:off x="12547111" y="999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110915</xdr:rowOff>
    </xdr:from>
    <xdr:to>
      <xdr:col>85</xdr:col>
      <xdr:colOff>126364</xdr:colOff>
      <xdr:row>78</xdr:row>
      <xdr:rowOff>139700</xdr:rowOff>
    </xdr:to>
    <xdr:cxnSp macro="">
      <xdr:nvCxnSpPr>
        <xdr:cNvPr id="624" name="直線コネクタ 623"/>
        <xdr:cNvCxnSpPr/>
      </xdr:nvCxnSpPr>
      <xdr:spPr>
        <a:xfrm flipV="1">
          <a:off x="16317595" y="12112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57592</xdr:rowOff>
    </xdr:from>
    <xdr:ext cx="599010" cy="259045"/>
    <xdr:sp macro="" textlink="">
      <xdr:nvSpPr>
        <xdr:cNvPr id="627" name="災害復旧費最大値テキスト"/>
        <xdr:cNvSpPr txBox="1"/>
      </xdr:nvSpPr>
      <xdr:spPr>
        <a:xfrm>
          <a:off x="16370300" y="1188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110915</xdr:rowOff>
    </xdr:from>
    <xdr:to>
      <xdr:col>86</xdr:col>
      <xdr:colOff>25400</xdr:colOff>
      <xdr:row>70</xdr:row>
      <xdr:rowOff>110915</xdr:rowOff>
    </xdr:to>
    <xdr:cxnSp macro="">
      <xdr:nvCxnSpPr>
        <xdr:cNvPr id="628" name="直線コネクタ 627"/>
        <xdr:cNvCxnSpPr/>
      </xdr:nvCxnSpPr>
      <xdr:spPr>
        <a:xfrm>
          <a:off x="16230600" y="1211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6299</xdr:rowOff>
    </xdr:from>
    <xdr:to>
      <xdr:col>85</xdr:col>
      <xdr:colOff>127000</xdr:colOff>
      <xdr:row>78</xdr:row>
      <xdr:rowOff>19393</xdr:rowOff>
    </xdr:to>
    <xdr:cxnSp macro="">
      <xdr:nvCxnSpPr>
        <xdr:cNvPr id="629" name="直線コネクタ 628"/>
        <xdr:cNvCxnSpPr/>
      </xdr:nvCxnSpPr>
      <xdr:spPr>
        <a:xfrm flipV="1">
          <a:off x="15481300" y="13207949"/>
          <a:ext cx="838200" cy="18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110431</xdr:rowOff>
    </xdr:from>
    <xdr:ext cx="534377" cy="259045"/>
    <xdr:sp macro="" textlink="">
      <xdr:nvSpPr>
        <xdr:cNvPr id="630" name="災害復旧費平均値テキスト"/>
        <xdr:cNvSpPr txBox="1"/>
      </xdr:nvSpPr>
      <xdr:spPr>
        <a:xfrm>
          <a:off x="16370300" y="13312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132004</xdr:rowOff>
    </xdr:from>
    <xdr:to>
      <xdr:col>85</xdr:col>
      <xdr:colOff>177800</xdr:colOff>
      <xdr:row>78</xdr:row>
      <xdr:rowOff>62154</xdr:rowOff>
    </xdr:to>
    <xdr:sp macro="" textlink="">
      <xdr:nvSpPr>
        <xdr:cNvPr id="631" name="フローチャート: 判断 630"/>
        <xdr:cNvSpPr/>
      </xdr:nvSpPr>
      <xdr:spPr>
        <a:xfrm>
          <a:off x="16268700" y="133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19393</xdr:rowOff>
    </xdr:from>
    <xdr:to>
      <xdr:col>81</xdr:col>
      <xdr:colOff>50800</xdr:colOff>
      <xdr:row>78</xdr:row>
      <xdr:rowOff>67554</xdr:rowOff>
    </xdr:to>
    <xdr:cxnSp macro="">
      <xdr:nvCxnSpPr>
        <xdr:cNvPr id="632" name="直線コネクタ 631"/>
        <xdr:cNvCxnSpPr/>
      </xdr:nvCxnSpPr>
      <xdr:spPr>
        <a:xfrm flipV="1">
          <a:off x="14592300" y="13392493"/>
          <a:ext cx="889000" cy="4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160150</xdr:rowOff>
    </xdr:from>
    <xdr:to>
      <xdr:col>81</xdr:col>
      <xdr:colOff>101600</xdr:colOff>
      <xdr:row>78</xdr:row>
      <xdr:rowOff>90300</xdr:rowOff>
    </xdr:to>
    <xdr:sp macro="" textlink="">
      <xdr:nvSpPr>
        <xdr:cNvPr id="633" name="フローチャート: 判断 632"/>
        <xdr:cNvSpPr/>
      </xdr:nvSpPr>
      <xdr:spPr>
        <a:xfrm>
          <a:off x="15430500" y="1336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81427</xdr:rowOff>
    </xdr:from>
    <xdr:ext cx="534377" cy="259045"/>
    <xdr:sp macro="" textlink="">
      <xdr:nvSpPr>
        <xdr:cNvPr id="634" name="テキスト ボックス 633"/>
        <xdr:cNvSpPr txBox="1"/>
      </xdr:nvSpPr>
      <xdr:spPr>
        <a:xfrm>
          <a:off x="15214111" y="1345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67554</xdr:rowOff>
    </xdr:from>
    <xdr:to>
      <xdr:col>76</xdr:col>
      <xdr:colOff>114300</xdr:colOff>
      <xdr:row>78</xdr:row>
      <xdr:rowOff>113677</xdr:rowOff>
    </xdr:to>
    <xdr:cxnSp macro="">
      <xdr:nvCxnSpPr>
        <xdr:cNvPr id="635" name="直線コネクタ 634"/>
        <xdr:cNvCxnSpPr/>
      </xdr:nvCxnSpPr>
      <xdr:spPr>
        <a:xfrm flipV="1">
          <a:off x="13703300" y="13440654"/>
          <a:ext cx="889000" cy="4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165683</xdr:rowOff>
    </xdr:from>
    <xdr:to>
      <xdr:col>76</xdr:col>
      <xdr:colOff>165100</xdr:colOff>
      <xdr:row>78</xdr:row>
      <xdr:rowOff>95833</xdr:rowOff>
    </xdr:to>
    <xdr:sp macro="" textlink="">
      <xdr:nvSpPr>
        <xdr:cNvPr id="636" name="フローチャート: 判断 635"/>
        <xdr:cNvSpPr/>
      </xdr:nvSpPr>
      <xdr:spPr>
        <a:xfrm>
          <a:off x="14541500" y="1336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112360</xdr:rowOff>
    </xdr:from>
    <xdr:ext cx="534377" cy="259045"/>
    <xdr:sp macro="" textlink="">
      <xdr:nvSpPr>
        <xdr:cNvPr id="637" name="テキスト ボックス 636"/>
        <xdr:cNvSpPr txBox="1"/>
      </xdr:nvSpPr>
      <xdr:spPr>
        <a:xfrm>
          <a:off x="14325111" y="1314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113677</xdr:rowOff>
    </xdr:from>
    <xdr:to>
      <xdr:col>71</xdr:col>
      <xdr:colOff>177800</xdr:colOff>
      <xdr:row>78</xdr:row>
      <xdr:rowOff>135503</xdr:rowOff>
    </xdr:to>
    <xdr:cxnSp macro="">
      <xdr:nvCxnSpPr>
        <xdr:cNvPr id="638" name="直線コネクタ 637"/>
        <xdr:cNvCxnSpPr/>
      </xdr:nvCxnSpPr>
      <xdr:spPr>
        <a:xfrm flipV="1">
          <a:off x="12814300" y="13486777"/>
          <a:ext cx="889000" cy="2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8790</xdr:rowOff>
    </xdr:from>
    <xdr:to>
      <xdr:col>72</xdr:col>
      <xdr:colOff>38100</xdr:colOff>
      <xdr:row>78</xdr:row>
      <xdr:rowOff>110390</xdr:rowOff>
    </xdr:to>
    <xdr:sp macro="" textlink="">
      <xdr:nvSpPr>
        <xdr:cNvPr id="639" name="フローチャート: 判断 638"/>
        <xdr:cNvSpPr/>
      </xdr:nvSpPr>
      <xdr:spPr>
        <a:xfrm>
          <a:off x="13652500" y="1338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126917</xdr:rowOff>
    </xdr:from>
    <xdr:ext cx="469744" cy="259045"/>
    <xdr:sp macro="" textlink="">
      <xdr:nvSpPr>
        <xdr:cNvPr id="640" name="テキスト ボックス 639"/>
        <xdr:cNvSpPr txBox="1"/>
      </xdr:nvSpPr>
      <xdr:spPr>
        <a:xfrm>
          <a:off x="13468428" y="1315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171369</xdr:rowOff>
    </xdr:from>
    <xdr:to>
      <xdr:col>67</xdr:col>
      <xdr:colOff>101600</xdr:colOff>
      <xdr:row>78</xdr:row>
      <xdr:rowOff>101519</xdr:rowOff>
    </xdr:to>
    <xdr:sp macro="" textlink="">
      <xdr:nvSpPr>
        <xdr:cNvPr id="641" name="フローチャート: 判断 640"/>
        <xdr:cNvSpPr/>
      </xdr:nvSpPr>
      <xdr:spPr>
        <a:xfrm>
          <a:off x="12763500" y="1337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118046</xdr:rowOff>
    </xdr:from>
    <xdr:ext cx="469744" cy="259045"/>
    <xdr:sp macro="" textlink="">
      <xdr:nvSpPr>
        <xdr:cNvPr id="642" name="テキスト ボックス 641"/>
        <xdr:cNvSpPr txBox="1"/>
      </xdr:nvSpPr>
      <xdr:spPr>
        <a:xfrm>
          <a:off x="12579428" y="1314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126949</xdr:rowOff>
    </xdr:from>
    <xdr:to>
      <xdr:col>85</xdr:col>
      <xdr:colOff>177800</xdr:colOff>
      <xdr:row>77</xdr:row>
      <xdr:rowOff>57099</xdr:rowOff>
    </xdr:to>
    <xdr:sp macro="" textlink="">
      <xdr:nvSpPr>
        <xdr:cNvPr id="648" name="楕円 647"/>
        <xdr:cNvSpPr/>
      </xdr:nvSpPr>
      <xdr:spPr>
        <a:xfrm>
          <a:off x="16268700" y="1315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149826</xdr:rowOff>
    </xdr:from>
    <xdr:ext cx="534377" cy="259045"/>
    <xdr:sp macro="" textlink="">
      <xdr:nvSpPr>
        <xdr:cNvPr id="649" name="災害復旧費該当値テキスト"/>
        <xdr:cNvSpPr txBox="1"/>
      </xdr:nvSpPr>
      <xdr:spPr>
        <a:xfrm>
          <a:off x="16370300" y="1300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140043</xdr:rowOff>
    </xdr:from>
    <xdr:to>
      <xdr:col>81</xdr:col>
      <xdr:colOff>101600</xdr:colOff>
      <xdr:row>78</xdr:row>
      <xdr:rowOff>70193</xdr:rowOff>
    </xdr:to>
    <xdr:sp macro="" textlink="">
      <xdr:nvSpPr>
        <xdr:cNvPr id="650" name="楕円 649"/>
        <xdr:cNvSpPr/>
      </xdr:nvSpPr>
      <xdr:spPr>
        <a:xfrm>
          <a:off x="15430500" y="1334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86720</xdr:rowOff>
    </xdr:from>
    <xdr:ext cx="534377" cy="259045"/>
    <xdr:sp macro="" textlink="">
      <xdr:nvSpPr>
        <xdr:cNvPr id="651" name="テキスト ボックス 650"/>
        <xdr:cNvSpPr txBox="1"/>
      </xdr:nvSpPr>
      <xdr:spPr>
        <a:xfrm>
          <a:off x="15214111" y="1311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16754</xdr:rowOff>
    </xdr:from>
    <xdr:to>
      <xdr:col>76</xdr:col>
      <xdr:colOff>165100</xdr:colOff>
      <xdr:row>78</xdr:row>
      <xdr:rowOff>118354</xdr:rowOff>
    </xdr:to>
    <xdr:sp macro="" textlink="">
      <xdr:nvSpPr>
        <xdr:cNvPr id="652" name="楕円 651"/>
        <xdr:cNvSpPr/>
      </xdr:nvSpPr>
      <xdr:spPr>
        <a:xfrm>
          <a:off x="14541500" y="133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109481</xdr:rowOff>
    </xdr:from>
    <xdr:ext cx="469744" cy="259045"/>
    <xdr:sp macro="" textlink="">
      <xdr:nvSpPr>
        <xdr:cNvPr id="653" name="テキスト ボックス 652"/>
        <xdr:cNvSpPr txBox="1"/>
      </xdr:nvSpPr>
      <xdr:spPr>
        <a:xfrm>
          <a:off x="14357428" y="1348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62877</xdr:rowOff>
    </xdr:from>
    <xdr:to>
      <xdr:col>72</xdr:col>
      <xdr:colOff>38100</xdr:colOff>
      <xdr:row>78</xdr:row>
      <xdr:rowOff>164477</xdr:rowOff>
    </xdr:to>
    <xdr:sp macro="" textlink="">
      <xdr:nvSpPr>
        <xdr:cNvPr id="654" name="楕円 653"/>
        <xdr:cNvSpPr/>
      </xdr:nvSpPr>
      <xdr:spPr>
        <a:xfrm>
          <a:off x="13652500" y="1343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155604</xdr:rowOff>
    </xdr:from>
    <xdr:ext cx="469744" cy="259045"/>
    <xdr:sp macro="" textlink="">
      <xdr:nvSpPr>
        <xdr:cNvPr id="655" name="テキスト ボックス 654"/>
        <xdr:cNvSpPr txBox="1"/>
      </xdr:nvSpPr>
      <xdr:spPr>
        <a:xfrm>
          <a:off x="13468428" y="1352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84703</xdr:rowOff>
    </xdr:from>
    <xdr:to>
      <xdr:col>67</xdr:col>
      <xdr:colOff>101600</xdr:colOff>
      <xdr:row>79</xdr:row>
      <xdr:rowOff>14853</xdr:rowOff>
    </xdr:to>
    <xdr:sp macro="" textlink="">
      <xdr:nvSpPr>
        <xdr:cNvPr id="656" name="楕円 655"/>
        <xdr:cNvSpPr/>
      </xdr:nvSpPr>
      <xdr:spPr>
        <a:xfrm>
          <a:off x="12763500" y="1345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5980</xdr:rowOff>
    </xdr:from>
    <xdr:ext cx="378565" cy="259045"/>
    <xdr:sp macro="" textlink="">
      <xdr:nvSpPr>
        <xdr:cNvPr id="657" name="テキスト ボックス 656"/>
        <xdr:cNvSpPr txBox="1"/>
      </xdr:nvSpPr>
      <xdr:spPr>
        <a:xfrm>
          <a:off x="12625017" y="13550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71363</xdr:rowOff>
    </xdr:from>
    <xdr:to>
      <xdr:col>85</xdr:col>
      <xdr:colOff>126364</xdr:colOff>
      <xdr:row>98</xdr:row>
      <xdr:rowOff>135672</xdr:rowOff>
    </xdr:to>
    <xdr:cxnSp macro="">
      <xdr:nvCxnSpPr>
        <xdr:cNvPr id="679" name="直線コネクタ 678"/>
        <xdr:cNvCxnSpPr/>
      </xdr:nvCxnSpPr>
      <xdr:spPr>
        <a:xfrm flipV="1">
          <a:off x="16317595" y="15673313"/>
          <a:ext cx="1269" cy="126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139499</xdr:rowOff>
    </xdr:from>
    <xdr:ext cx="378565" cy="259045"/>
    <xdr:sp macro="" textlink="">
      <xdr:nvSpPr>
        <xdr:cNvPr id="680" name="公債費最小値テキスト"/>
        <xdr:cNvSpPr txBox="1"/>
      </xdr:nvSpPr>
      <xdr:spPr>
        <a:xfrm>
          <a:off x="16370300" y="1694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135672</xdr:rowOff>
    </xdr:from>
    <xdr:to>
      <xdr:col>86</xdr:col>
      <xdr:colOff>25400</xdr:colOff>
      <xdr:row>98</xdr:row>
      <xdr:rowOff>135672</xdr:rowOff>
    </xdr:to>
    <xdr:cxnSp macro="">
      <xdr:nvCxnSpPr>
        <xdr:cNvPr id="681" name="直線コネクタ 680"/>
        <xdr:cNvCxnSpPr/>
      </xdr:nvCxnSpPr>
      <xdr:spPr>
        <a:xfrm>
          <a:off x="16230600" y="1693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18040</xdr:rowOff>
    </xdr:from>
    <xdr:ext cx="599010" cy="259045"/>
    <xdr:sp macro="" textlink="">
      <xdr:nvSpPr>
        <xdr:cNvPr id="682" name="公債費最大値テキスト"/>
        <xdr:cNvSpPr txBox="1"/>
      </xdr:nvSpPr>
      <xdr:spPr>
        <a:xfrm>
          <a:off x="16370300" y="1544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71363</xdr:rowOff>
    </xdr:from>
    <xdr:to>
      <xdr:col>86</xdr:col>
      <xdr:colOff>25400</xdr:colOff>
      <xdr:row>91</xdr:row>
      <xdr:rowOff>71363</xdr:rowOff>
    </xdr:to>
    <xdr:cxnSp macro="">
      <xdr:nvCxnSpPr>
        <xdr:cNvPr id="683" name="直線コネクタ 682"/>
        <xdr:cNvCxnSpPr/>
      </xdr:nvCxnSpPr>
      <xdr:spPr>
        <a:xfrm>
          <a:off x="16230600" y="1567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33629</xdr:rowOff>
    </xdr:from>
    <xdr:to>
      <xdr:col>85</xdr:col>
      <xdr:colOff>127000</xdr:colOff>
      <xdr:row>95</xdr:row>
      <xdr:rowOff>79546</xdr:rowOff>
    </xdr:to>
    <xdr:cxnSp macro="">
      <xdr:nvCxnSpPr>
        <xdr:cNvPr id="684" name="直線コネクタ 683"/>
        <xdr:cNvCxnSpPr/>
      </xdr:nvCxnSpPr>
      <xdr:spPr>
        <a:xfrm flipV="1">
          <a:off x="15481300" y="16321379"/>
          <a:ext cx="838200" cy="4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17784</xdr:rowOff>
    </xdr:from>
    <xdr:ext cx="534377" cy="259045"/>
    <xdr:sp macro="" textlink="">
      <xdr:nvSpPr>
        <xdr:cNvPr id="685" name="公債費平均値テキスト"/>
        <xdr:cNvSpPr txBox="1"/>
      </xdr:nvSpPr>
      <xdr:spPr>
        <a:xfrm>
          <a:off x="16370300" y="16476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39357</xdr:rowOff>
    </xdr:from>
    <xdr:to>
      <xdr:col>85</xdr:col>
      <xdr:colOff>177800</xdr:colOff>
      <xdr:row>96</xdr:row>
      <xdr:rowOff>140957</xdr:rowOff>
    </xdr:to>
    <xdr:sp macro="" textlink="">
      <xdr:nvSpPr>
        <xdr:cNvPr id="686" name="フローチャート: 判断 685"/>
        <xdr:cNvSpPr/>
      </xdr:nvSpPr>
      <xdr:spPr>
        <a:xfrm>
          <a:off x="162687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79546</xdr:rowOff>
    </xdr:from>
    <xdr:to>
      <xdr:col>81</xdr:col>
      <xdr:colOff>50800</xdr:colOff>
      <xdr:row>95</xdr:row>
      <xdr:rowOff>97450</xdr:rowOff>
    </xdr:to>
    <xdr:cxnSp macro="">
      <xdr:nvCxnSpPr>
        <xdr:cNvPr id="687" name="直線コネクタ 686"/>
        <xdr:cNvCxnSpPr/>
      </xdr:nvCxnSpPr>
      <xdr:spPr>
        <a:xfrm flipV="1">
          <a:off x="14592300" y="16367296"/>
          <a:ext cx="889000" cy="1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57719</xdr:rowOff>
    </xdr:from>
    <xdr:to>
      <xdr:col>81</xdr:col>
      <xdr:colOff>101600</xdr:colOff>
      <xdr:row>96</xdr:row>
      <xdr:rowOff>159319</xdr:rowOff>
    </xdr:to>
    <xdr:sp macro="" textlink="">
      <xdr:nvSpPr>
        <xdr:cNvPr id="688" name="フローチャート: 判断 687"/>
        <xdr:cNvSpPr/>
      </xdr:nvSpPr>
      <xdr:spPr>
        <a:xfrm>
          <a:off x="15430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150446</xdr:rowOff>
    </xdr:from>
    <xdr:ext cx="534377" cy="259045"/>
    <xdr:sp macro="" textlink="">
      <xdr:nvSpPr>
        <xdr:cNvPr id="689" name="テキスト ボックス 688"/>
        <xdr:cNvSpPr txBox="1"/>
      </xdr:nvSpPr>
      <xdr:spPr>
        <a:xfrm>
          <a:off x="15214111" y="1660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97450</xdr:rowOff>
    </xdr:from>
    <xdr:to>
      <xdr:col>76</xdr:col>
      <xdr:colOff>114300</xdr:colOff>
      <xdr:row>95</xdr:row>
      <xdr:rowOff>128087</xdr:rowOff>
    </xdr:to>
    <xdr:cxnSp macro="">
      <xdr:nvCxnSpPr>
        <xdr:cNvPr id="690" name="直線コネクタ 689"/>
        <xdr:cNvCxnSpPr/>
      </xdr:nvCxnSpPr>
      <xdr:spPr>
        <a:xfrm flipV="1">
          <a:off x="13703300" y="16385200"/>
          <a:ext cx="889000" cy="3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79391</xdr:rowOff>
    </xdr:from>
    <xdr:to>
      <xdr:col>76</xdr:col>
      <xdr:colOff>165100</xdr:colOff>
      <xdr:row>97</xdr:row>
      <xdr:rowOff>9541</xdr:rowOff>
    </xdr:to>
    <xdr:sp macro="" textlink="">
      <xdr:nvSpPr>
        <xdr:cNvPr id="691" name="フローチャート: 判断 690"/>
        <xdr:cNvSpPr/>
      </xdr:nvSpPr>
      <xdr:spPr>
        <a:xfrm>
          <a:off x="14541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668</xdr:rowOff>
    </xdr:from>
    <xdr:ext cx="534377" cy="259045"/>
    <xdr:sp macro="" textlink="">
      <xdr:nvSpPr>
        <xdr:cNvPr id="692" name="テキスト ボックス 691"/>
        <xdr:cNvSpPr txBox="1"/>
      </xdr:nvSpPr>
      <xdr:spPr>
        <a:xfrm>
          <a:off x="14325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128087</xdr:rowOff>
    </xdr:from>
    <xdr:to>
      <xdr:col>71</xdr:col>
      <xdr:colOff>177800</xdr:colOff>
      <xdr:row>95</xdr:row>
      <xdr:rowOff>141452</xdr:rowOff>
    </xdr:to>
    <xdr:cxnSp macro="">
      <xdr:nvCxnSpPr>
        <xdr:cNvPr id="693" name="直線コネクタ 692"/>
        <xdr:cNvCxnSpPr/>
      </xdr:nvCxnSpPr>
      <xdr:spPr>
        <a:xfrm flipV="1">
          <a:off x="12814300" y="16415837"/>
          <a:ext cx="889000" cy="1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88489</xdr:rowOff>
    </xdr:from>
    <xdr:to>
      <xdr:col>72</xdr:col>
      <xdr:colOff>38100</xdr:colOff>
      <xdr:row>97</xdr:row>
      <xdr:rowOff>18639</xdr:rowOff>
    </xdr:to>
    <xdr:sp macro="" textlink="">
      <xdr:nvSpPr>
        <xdr:cNvPr id="694" name="フローチャート: 判断 693"/>
        <xdr:cNvSpPr/>
      </xdr:nvSpPr>
      <xdr:spPr>
        <a:xfrm>
          <a:off x="13652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9766</xdr:rowOff>
    </xdr:from>
    <xdr:ext cx="534377" cy="259045"/>
    <xdr:sp macro="" textlink="">
      <xdr:nvSpPr>
        <xdr:cNvPr id="695" name="テキスト ボックス 694"/>
        <xdr:cNvSpPr txBox="1"/>
      </xdr:nvSpPr>
      <xdr:spPr>
        <a:xfrm>
          <a:off x="13436111" y="166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116816</xdr:rowOff>
    </xdr:from>
    <xdr:to>
      <xdr:col>67</xdr:col>
      <xdr:colOff>101600</xdr:colOff>
      <xdr:row>97</xdr:row>
      <xdr:rowOff>46966</xdr:rowOff>
    </xdr:to>
    <xdr:sp macro="" textlink="">
      <xdr:nvSpPr>
        <xdr:cNvPr id="696" name="フローチャート: 判断 695"/>
        <xdr:cNvSpPr/>
      </xdr:nvSpPr>
      <xdr:spPr>
        <a:xfrm>
          <a:off x="12763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38093</xdr:rowOff>
    </xdr:from>
    <xdr:ext cx="534377" cy="259045"/>
    <xdr:sp macro="" textlink="">
      <xdr:nvSpPr>
        <xdr:cNvPr id="697" name="テキスト ボックス 696"/>
        <xdr:cNvSpPr txBox="1"/>
      </xdr:nvSpPr>
      <xdr:spPr>
        <a:xfrm>
          <a:off x="12547111" y="166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154279</xdr:rowOff>
    </xdr:from>
    <xdr:to>
      <xdr:col>85</xdr:col>
      <xdr:colOff>177800</xdr:colOff>
      <xdr:row>95</xdr:row>
      <xdr:rowOff>84429</xdr:rowOff>
    </xdr:to>
    <xdr:sp macro="" textlink="">
      <xdr:nvSpPr>
        <xdr:cNvPr id="703" name="楕円 702"/>
        <xdr:cNvSpPr/>
      </xdr:nvSpPr>
      <xdr:spPr>
        <a:xfrm>
          <a:off x="16268700" y="1627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5706</xdr:rowOff>
    </xdr:from>
    <xdr:ext cx="599010" cy="259045"/>
    <xdr:sp macro="" textlink="">
      <xdr:nvSpPr>
        <xdr:cNvPr id="704" name="公債費該当値テキスト"/>
        <xdr:cNvSpPr txBox="1"/>
      </xdr:nvSpPr>
      <xdr:spPr>
        <a:xfrm>
          <a:off x="16370300" y="1612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28746</xdr:rowOff>
    </xdr:from>
    <xdr:to>
      <xdr:col>81</xdr:col>
      <xdr:colOff>101600</xdr:colOff>
      <xdr:row>95</xdr:row>
      <xdr:rowOff>130346</xdr:rowOff>
    </xdr:to>
    <xdr:sp macro="" textlink="">
      <xdr:nvSpPr>
        <xdr:cNvPr id="705" name="楕円 704"/>
        <xdr:cNvSpPr/>
      </xdr:nvSpPr>
      <xdr:spPr>
        <a:xfrm>
          <a:off x="15430500" y="1631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146873</xdr:rowOff>
    </xdr:from>
    <xdr:ext cx="599010" cy="259045"/>
    <xdr:sp macro="" textlink="">
      <xdr:nvSpPr>
        <xdr:cNvPr id="706" name="テキスト ボックス 705"/>
        <xdr:cNvSpPr txBox="1"/>
      </xdr:nvSpPr>
      <xdr:spPr>
        <a:xfrm>
          <a:off x="15181795" y="16091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46650</xdr:rowOff>
    </xdr:from>
    <xdr:to>
      <xdr:col>76</xdr:col>
      <xdr:colOff>165100</xdr:colOff>
      <xdr:row>95</xdr:row>
      <xdr:rowOff>148250</xdr:rowOff>
    </xdr:to>
    <xdr:sp macro="" textlink="">
      <xdr:nvSpPr>
        <xdr:cNvPr id="707" name="楕円 706"/>
        <xdr:cNvSpPr/>
      </xdr:nvSpPr>
      <xdr:spPr>
        <a:xfrm>
          <a:off x="14541500" y="1633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164777</xdr:rowOff>
    </xdr:from>
    <xdr:ext cx="599010" cy="259045"/>
    <xdr:sp macro="" textlink="">
      <xdr:nvSpPr>
        <xdr:cNvPr id="708" name="テキスト ボックス 707"/>
        <xdr:cNvSpPr txBox="1"/>
      </xdr:nvSpPr>
      <xdr:spPr>
        <a:xfrm>
          <a:off x="14292795" y="161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77287</xdr:rowOff>
    </xdr:from>
    <xdr:to>
      <xdr:col>72</xdr:col>
      <xdr:colOff>38100</xdr:colOff>
      <xdr:row>96</xdr:row>
      <xdr:rowOff>7437</xdr:rowOff>
    </xdr:to>
    <xdr:sp macro="" textlink="">
      <xdr:nvSpPr>
        <xdr:cNvPr id="709" name="楕円 708"/>
        <xdr:cNvSpPr/>
      </xdr:nvSpPr>
      <xdr:spPr>
        <a:xfrm>
          <a:off x="13652500" y="1636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23964</xdr:rowOff>
    </xdr:from>
    <xdr:ext cx="599010" cy="259045"/>
    <xdr:sp macro="" textlink="">
      <xdr:nvSpPr>
        <xdr:cNvPr id="710" name="テキスト ボックス 709"/>
        <xdr:cNvSpPr txBox="1"/>
      </xdr:nvSpPr>
      <xdr:spPr>
        <a:xfrm>
          <a:off x="13403795" y="16140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90652</xdr:rowOff>
    </xdr:from>
    <xdr:to>
      <xdr:col>67</xdr:col>
      <xdr:colOff>101600</xdr:colOff>
      <xdr:row>96</xdr:row>
      <xdr:rowOff>20802</xdr:rowOff>
    </xdr:to>
    <xdr:sp macro="" textlink="">
      <xdr:nvSpPr>
        <xdr:cNvPr id="711" name="楕円 710"/>
        <xdr:cNvSpPr/>
      </xdr:nvSpPr>
      <xdr:spPr>
        <a:xfrm>
          <a:off x="12763500" y="1637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37329</xdr:rowOff>
    </xdr:from>
    <xdr:ext cx="599010" cy="259045"/>
    <xdr:sp macro="" textlink="">
      <xdr:nvSpPr>
        <xdr:cNvPr id="712" name="テキスト ボックス 711"/>
        <xdr:cNvSpPr txBox="1"/>
      </xdr:nvSpPr>
      <xdr:spPr>
        <a:xfrm>
          <a:off x="12514795" y="16153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80010</xdr:rowOff>
    </xdr:from>
    <xdr:to>
      <xdr:col>116</xdr:col>
      <xdr:colOff>62864</xdr:colOff>
      <xdr:row>39</xdr:row>
      <xdr:rowOff>44450</xdr:rowOff>
    </xdr:to>
    <xdr:cxnSp macro="">
      <xdr:nvCxnSpPr>
        <xdr:cNvPr id="736" name="直線コネクタ 735"/>
        <xdr:cNvCxnSpPr/>
      </xdr:nvCxnSpPr>
      <xdr:spPr>
        <a:xfrm flipV="1">
          <a:off x="22159595" y="5223510"/>
          <a:ext cx="1269" cy="1507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49039</xdr:rowOff>
    </xdr:from>
    <xdr:ext cx="249299" cy="259045"/>
    <xdr:sp macro="" textlink="">
      <xdr:nvSpPr>
        <xdr:cNvPr id="737" name="諸支出金最小値テキスト"/>
        <xdr:cNvSpPr txBox="1"/>
      </xdr:nvSpPr>
      <xdr:spPr>
        <a:xfrm>
          <a:off x="22212300" y="6735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26687</xdr:rowOff>
    </xdr:from>
    <xdr:ext cx="534377" cy="259045"/>
    <xdr:sp macro="" textlink="">
      <xdr:nvSpPr>
        <xdr:cNvPr id="739" name="諸支出金最大値テキスト"/>
        <xdr:cNvSpPr txBox="1"/>
      </xdr:nvSpPr>
      <xdr:spPr>
        <a:xfrm>
          <a:off x="22212300" y="499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80010</xdr:rowOff>
    </xdr:from>
    <xdr:to>
      <xdr:col>116</xdr:col>
      <xdr:colOff>152400</xdr:colOff>
      <xdr:row>30</xdr:row>
      <xdr:rowOff>80010</xdr:rowOff>
    </xdr:to>
    <xdr:cxnSp macro="">
      <xdr:nvCxnSpPr>
        <xdr:cNvPr id="740" name="直線コネクタ 739"/>
        <xdr:cNvCxnSpPr/>
      </xdr:nvCxnSpPr>
      <xdr:spPr>
        <a:xfrm>
          <a:off x="22072600" y="522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137939</xdr:rowOff>
    </xdr:from>
    <xdr:ext cx="378565" cy="259045"/>
    <xdr:sp macro="" textlink="">
      <xdr:nvSpPr>
        <xdr:cNvPr id="742" name="諸支出金平均値テキスト"/>
        <xdr:cNvSpPr txBox="1"/>
      </xdr:nvSpPr>
      <xdr:spPr>
        <a:xfrm>
          <a:off x="22212300" y="6481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115062</xdr:rowOff>
    </xdr:from>
    <xdr:to>
      <xdr:col>116</xdr:col>
      <xdr:colOff>114300</xdr:colOff>
      <xdr:row>39</xdr:row>
      <xdr:rowOff>45212</xdr:rowOff>
    </xdr:to>
    <xdr:sp macro="" textlink="">
      <xdr:nvSpPr>
        <xdr:cNvPr id="743" name="フローチャート: 判断 742"/>
        <xdr:cNvSpPr/>
      </xdr:nvSpPr>
      <xdr:spPr>
        <a:xfrm>
          <a:off x="22110700" y="66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89916</xdr:rowOff>
    </xdr:from>
    <xdr:to>
      <xdr:col>112</xdr:col>
      <xdr:colOff>38100</xdr:colOff>
      <xdr:row>39</xdr:row>
      <xdr:rowOff>20066</xdr:rowOff>
    </xdr:to>
    <xdr:sp macro="" textlink="">
      <xdr:nvSpPr>
        <xdr:cNvPr id="745" name="フローチャート: 判断 744"/>
        <xdr:cNvSpPr/>
      </xdr:nvSpPr>
      <xdr:spPr>
        <a:xfrm>
          <a:off x="21272500" y="660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36593</xdr:rowOff>
    </xdr:from>
    <xdr:ext cx="378565" cy="259045"/>
    <xdr:sp macro="" textlink="">
      <xdr:nvSpPr>
        <xdr:cNvPr id="746" name="テキスト ボックス 745"/>
        <xdr:cNvSpPr txBox="1"/>
      </xdr:nvSpPr>
      <xdr:spPr>
        <a:xfrm>
          <a:off x="21134017" y="638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118364</xdr:rowOff>
    </xdr:from>
    <xdr:to>
      <xdr:col>107</xdr:col>
      <xdr:colOff>101600</xdr:colOff>
      <xdr:row>39</xdr:row>
      <xdr:rowOff>48514</xdr:rowOff>
    </xdr:to>
    <xdr:sp macro="" textlink="">
      <xdr:nvSpPr>
        <xdr:cNvPr id="748" name="フローチャート: 判断 747"/>
        <xdr:cNvSpPr/>
      </xdr:nvSpPr>
      <xdr:spPr>
        <a:xfrm>
          <a:off x="20383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65041</xdr:rowOff>
    </xdr:from>
    <xdr:ext cx="378565" cy="259045"/>
    <xdr:sp macro="" textlink="">
      <xdr:nvSpPr>
        <xdr:cNvPr id="749" name="テキスト ボックス 748"/>
        <xdr:cNvSpPr txBox="1"/>
      </xdr:nvSpPr>
      <xdr:spPr>
        <a:xfrm>
          <a:off x="20245017" y="64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137541</xdr:rowOff>
    </xdr:from>
    <xdr:to>
      <xdr:col>102</xdr:col>
      <xdr:colOff>165100</xdr:colOff>
      <xdr:row>39</xdr:row>
      <xdr:rowOff>67691</xdr:rowOff>
    </xdr:to>
    <xdr:sp macro="" textlink="">
      <xdr:nvSpPr>
        <xdr:cNvPr id="751" name="フローチャート: 判断 750"/>
        <xdr:cNvSpPr/>
      </xdr:nvSpPr>
      <xdr:spPr>
        <a:xfrm>
          <a:off x="19494500" y="66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84218</xdr:rowOff>
    </xdr:from>
    <xdr:ext cx="378565" cy="259045"/>
    <xdr:sp macro="" textlink="">
      <xdr:nvSpPr>
        <xdr:cNvPr id="752" name="テキスト ボックス 751"/>
        <xdr:cNvSpPr txBox="1"/>
      </xdr:nvSpPr>
      <xdr:spPr>
        <a:xfrm>
          <a:off x="19356017" y="6427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134366</xdr:rowOff>
    </xdr:from>
    <xdr:to>
      <xdr:col>98</xdr:col>
      <xdr:colOff>38100</xdr:colOff>
      <xdr:row>39</xdr:row>
      <xdr:rowOff>64516</xdr:rowOff>
    </xdr:to>
    <xdr:sp macro="" textlink="">
      <xdr:nvSpPr>
        <xdr:cNvPr id="753" name="フローチャート: 判断 752"/>
        <xdr:cNvSpPr/>
      </xdr:nvSpPr>
      <xdr:spPr>
        <a:xfrm>
          <a:off x="18605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81043</xdr:rowOff>
    </xdr:from>
    <xdr:ext cx="378565" cy="259045"/>
    <xdr:sp macro="" textlink="">
      <xdr:nvSpPr>
        <xdr:cNvPr id="754" name="テキスト ボックス 753"/>
        <xdr:cNvSpPr txBox="1"/>
      </xdr:nvSpPr>
      <xdr:spPr>
        <a:xfrm>
          <a:off x="18467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93489</xdr:rowOff>
    </xdr:from>
    <xdr:ext cx="249299" cy="259045"/>
    <xdr:sp macro="" textlink="">
      <xdr:nvSpPr>
        <xdr:cNvPr id="761" name="諸支出金該当値テキスト"/>
        <xdr:cNvSpPr txBox="1"/>
      </xdr:nvSpPr>
      <xdr:spPr>
        <a:xfrm>
          <a:off x="22212300" y="6608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消防費や衛生費、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商工費、土木費、公債費等が大きく上回っている。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本町は農山村でありながら、戦後早い段階から企業活動の影響を大きく受けてきたため、商工費が類似団体平均値を大きく上回っている。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これは、工業用水道事業会計を持っている事に加えて、観光交流を目的とした公共施設維持管理経費が大きくなっている状況にある。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また、本町は広い面積の町土に放射状に広がる町であるため、町道の維持管理経費や除排雪経費に多額の経費を要することから土木費が大きくなっている。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200">
              <a:effectLst/>
              <a:latin typeface="ＭＳ Ｐゴシック" panose="020B0600070205080204" pitchFamily="50" charset="-128"/>
              <a:ea typeface="ＭＳ Ｐゴシック" panose="020B0600070205080204" pitchFamily="50" charset="-128"/>
            </a:rPr>
            <a:t>消防費と衛生費については、一部事務組合負担金が年々増加傾向にあるため、その影響が大きいと考えられる。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さらに、公債費については平成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年度以降の大型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に係る元金償還に伴い、高止まりとなっており類似団体と比較しても大きく上回る結果となっている。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山形県小国町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年度は、財政調整基金等に原資積立を行うとともに、財源の確保や歳出の抑制により取り崩しを回避することができたため、実質収支、単年度収支どちらの指標もプラスとなっている。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今後は元金償還等による資金需要が見込まれることから、基金残高は徐々に減少していくものと推察されるが、適切な財源の確保と歳出の抑制を図りながら、取り崩し額を最小限にしていく必要がある。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山形県小国町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年度は、いずれの会計においても収支不足や資金不足は発生していない。</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一方で、病院事業会計や老人保健施設事業会計への負担が年々大きくなってきており、全体の財政状況の厳しさに大きく影響してくる事が考えられる。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今後、各種インフラが老朽化し更新時期を迎え、その更新等に大きな負担が想定されることから、引き続き健全な財政運営に努めていく。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山形県小国町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年度の元利償還金については、平成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一般単独事業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や平成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減税補てん債・臨時財政対策債等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が償還終了となった一方で、平成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緊急防災減災事業債や平成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過疎対策事業債の償還が始まったことなどから前年度に比較して増加となっている。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ま</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た、平成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年度以降に実施した大型事業の元金償還が平成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年度から本格的に始まっており、元利償還金が年々高くなっている。さらに、公営企業債や組合等が起こした地方債の元利償還金に対する負担金等も増加傾向にある。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今後数年間にわたり、公債費の高止まりが見込まれることから、自主財源の確保や財源措置のある有利な地方債制度の活用を図るとともに、継続的な地方債の発行抑制に努めていく。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満期一括償還地方債の借入に係る積み立てはない。</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山形県小国町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一般会計等における地方債現在高が減少した一方で、病院事業会計等に対する公営企業債繰入見込額が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横ばいとなっている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ため、将来負担額は令和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年度と比べ</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微減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一方</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、充当可能財源についても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微増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今後とも自主財源の確保に取り組むとともに、地方債発行の抑制または財源措置のある有利な地方債制度の活用を進め、将来負担の軽減を図っていく。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山形県小国町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年度は、財政調整基金に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百万円、減債基金に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百万円の積立を行ったほか、その他特定目的基金では除雪対策基金に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百万円、白い森ふるさと応援基金に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万円などその他特定目的基金全体で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利子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積立てを行っている。一方で、積立を行った除雪対策基金では冬季間の豪雪等に対応した除排雪経費などの資金需要に対応するため</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百万円、白い森ふるさと応援基金についてはふるさと納税をいただいた方の希望使途に応じて財源充当を行ったことから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百万円の取崩を行うなど、その他特定目的金全体では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百万円取り崩しをおこなっている。こうしたことから令和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年度と比較して基金全体としては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今後の資金需要に対応するため、標準財政規模の一定額を確保することとしたい。</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教育環境等整備基金：教育関係の施設及び設備等の整備、改修、転用、除却並びに学校教育環境等の整備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次期総合センター整備基金：次期総合センターの整備費用</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200">
              <a:effectLst/>
              <a:latin typeface="ＭＳ Ｐゴシック" panose="020B0600070205080204" pitchFamily="50" charset="-128"/>
              <a:ea typeface="ＭＳ Ｐゴシック" panose="020B0600070205080204" pitchFamily="50" charset="-128"/>
            </a:rPr>
            <a:t>　森林整備等促進基金：森林環境譲与税を原資として、森林整備等に活用するもの</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福祉基金：福祉施設の整備促進及び福祉活動の促進</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白い森ふるさと応援基金：ふるさと納税を原資として、寄付者の要望等に応じた事業の展開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教育環境等整備基金：令和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年度は利子積立のみのため増減なし。</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次期総合センター整備基金：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年度は利子積立のみのため増減なし。</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200">
              <a:effectLst/>
              <a:latin typeface="ＭＳ Ｐゴシック" panose="020B0600070205080204" pitchFamily="50" charset="-128"/>
              <a:ea typeface="ＭＳ Ｐゴシック" panose="020B0600070205080204" pitchFamily="50" charset="-128"/>
            </a:rPr>
            <a:t>　森林整備等促進基金：森林環境譲与税分</a:t>
          </a:r>
          <a:r>
            <a:rPr lang="en-US" altLang="ja-JP" sz="1200">
              <a:effectLst/>
              <a:latin typeface="ＭＳ Ｐゴシック" panose="020B0600070205080204" pitchFamily="50" charset="-128"/>
              <a:ea typeface="ＭＳ Ｐゴシック" panose="020B0600070205080204" pitchFamily="50" charset="-128"/>
            </a:rPr>
            <a:t>25</a:t>
          </a:r>
          <a:r>
            <a:rPr lang="ja-JP" altLang="en-US" sz="1200">
              <a:effectLst/>
              <a:latin typeface="ＭＳ Ｐゴシック" panose="020B0600070205080204" pitchFamily="50" charset="-128"/>
              <a:ea typeface="ＭＳ Ｐゴシック" panose="020B0600070205080204" pitchFamily="50" charset="-128"/>
            </a:rPr>
            <a:t>百万円を積立、</a:t>
          </a:r>
          <a:r>
            <a:rPr lang="en-US" altLang="ja-JP" sz="1200">
              <a:effectLst/>
              <a:latin typeface="ＭＳ Ｐゴシック" panose="020B0600070205080204" pitchFamily="50" charset="-128"/>
              <a:ea typeface="ＭＳ Ｐゴシック" panose="020B0600070205080204" pitchFamily="50" charset="-128"/>
            </a:rPr>
            <a:t>5</a:t>
          </a:r>
          <a:r>
            <a:rPr lang="ja-JP" altLang="en-US" sz="1200">
              <a:effectLst/>
              <a:latin typeface="ＭＳ Ｐゴシック" panose="020B0600070205080204" pitchFamily="50" charset="-128"/>
              <a:ea typeface="ＭＳ Ｐゴシック" panose="020B0600070205080204" pitchFamily="50" charset="-128"/>
            </a:rPr>
            <a:t>百万円を取り崩し。</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福祉基金：令和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年度は利子積立のみのため増減なし。</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白い森ふるさと応援基金：令和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年度中にあった寄付を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百万円を基金に積み立て、その後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百万円の取崩を行った。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教育環境等整備基金：教育環境等の整備に活用を図っていく。</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次期総合センター整備基金：次期総合センター整備に活用を図る。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森林整備等促進基金：森林整備等に活用していく。</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福祉基金：福祉施策等の充実に活用を図っていく。</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白い森ふるさと応援基金：今後とも寄付者の要望等に応じた事業展開に活用を図っていく。</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今後の各種資金需要に備え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百万円の積立を行った。</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今後の資金需要に対応するため、標準財政規模の一定額を確保することとしたい。</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山形県市町村防災行政無線整備促進事業の補助を受けるための要件として、事業初年度から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年間、「起債額</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」以上の金額を原資積立する必要があることから積み立てを行った。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今後も補助の要件に基づき、原資の積み立てを行っていくこととしたい。</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8024306</v>
      </c>
      <c r="BO4" s="371"/>
      <c r="BP4" s="371"/>
      <c r="BQ4" s="371"/>
      <c r="BR4" s="371"/>
      <c r="BS4" s="371"/>
      <c r="BT4" s="371"/>
      <c r="BU4" s="372"/>
      <c r="BV4" s="370">
        <v>7981154</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11.6</v>
      </c>
      <c r="CU4" s="377"/>
      <c r="CV4" s="377"/>
      <c r="CW4" s="377"/>
      <c r="CX4" s="377"/>
      <c r="CY4" s="377"/>
      <c r="CZ4" s="377"/>
      <c r="DA4" s="378"/>
      <c r="DB4" s="376">
        <v>10.7</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7339428</v>
      </c>
      <c r="BO5" s="408"/>
      <c r="BP5" s="408"/>
      <c r="BQ5" s="408"/>
      <c r="BR5" s="408"/>
      <c r="BS5" s="408"/>
      <c r="BT5" s="408"/>
      <c r="BU5" s="409"/>
      <c r="BV5" s="407">
        <v>7507926</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86.9</v>
      </c>
      <c r="CU5" s="405"/>
      <c r="CV5" s="405"/>
      <c r="CW5" s="405"/>
      <c r="CX5" s="405"/>
      <c r="CY5" s="405"/>
      <c r="CZ5" s="405"/>
      <c r="DA5" s="406"/>
      <c r="DB5" s="404">
        <v>81.2</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104</v>
      </c>
      <c r="AV6" s="440"/>
      <c r="AW6" s="440"/>
      <c r="AX6" s="440"/>
      <c r="AY6" s="441" t="s">
        <v>105</v>
      </c>
      <c r="AZ6" s="442"/>
      <c r="BA6" s="442"/>
      <c r="BB6" s="442"/>
      <c r="BC6" s="442"/>
      <c r="BD6" s="442"/>
      <c r="BE6" s="442"/>
      <c r="BF6" s="442"/>
      <c r="BG6" s="442"/>
      <c r="BH6" s="442"/>
      <c r="BI6" s="442"/>
      <c r="BJ6" s="442"/>
      <c r="BK6" s="442"/>
      <c r="BL6" s="442"/>
      <c r="BM6" s="443"/>
      <c r="BN6" s="407">
        <v>684878</v>
      </c>
      <c r="BO6" s="408"/>
      <c r="BP6" s="408"/>
      <c r="BQ6" s="408"/>
      <c r="BR6" s="408"/>
      <c r="BS6" s="408"/>
      <c r="BT6" s="408"/>
      <c r="BU6" s="409"/>
      <c r="BV6" s="407">
        <v>473228</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87.7</v>
      </c>
      <c r="CU6" s="445"/>
      <c r="CV6" s="445"/>
      <c r="CW6" s="445"/>
      <c r="CX6" s="445"/>
      <c r="CY6" s="445"/>
      <c r="CZ6" s="445"/>
      <c r="DA6" s="446"/>
      <c r="DB6" s="444">
        <v>84</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108</v>
      </c>
      <c r="AV7" s="440"/>
      <c r="AW7" s="440"/>
      <c r="AX7" s="440"/>
      <c r="AY7" s="441" t="s">
        <v>109</v>
      </c>
      <c r="AZ7" s="442"/>
      <c r="BA7" s="442"/>
      <c r="BB7" s="442"/>
      <c r="BC7" s="442"/>
      <c r="BD7" s="442"/>
      <c r="BE7" s="442"/>
      <c r="BF7" s="442"/>
      <c r="BG7" s="442"/>
      <c r="BH7" s="442"/>
      <c r="BI7" s="442"/>
      <c r="BJ7" s="442"/>
      <c r="BK7" s="442"/>
      <c r="BL7" s="442"/>
      <c r="BM7" s="443"/>
      <c r="BN7" s="407">
        <v>174145</v>
      </c>
      <c r="BO7" s="408"/>
      <c r="BP7" s="408"/>
      <c r="BQ7" s="408"/>
      <c r="BR7" s="408"/>
      <c r="BS7" s="408"/>
      <c r="BT7" s="408"/>
      <c r="BU7" s="409"/>
      <c r="BV7" s="407">
        <v>184</v>
      </c>
      <c r="BW7" s="408"/>
      <c r="BX7" s="408"/>
      <c r="BY7" s="408"/>
      <c r="BZ7" s="408"/>
      <c r="CA7" s="408"/>
      <c r="CB7" s="408"/>
      <c r="CC7" s="409"/>
      <c r="CD7" s="410" t="s">
        <v>110</v>
      </c>
      <c r="CE7" s="411"/>
      <c r="CF7" s="411"/>
      <c r="CG7" s="411"/>
      <c r="CH7" s="411"/>
      <c r="CI7" s="411"/>
      <c r="CJ7" s="411"/>
      <c r="CK7" s="411"/>
      <c r="CL7" s="411"/>
      <c r="CM7" s="411"/>
      <c r="CN7" s="411"/>
      <c r="CO7" s="411"/>
      <c r="CP7" s="411"/>
      <c r="CQ7" s="411"/>
      <c r="CR7" s="411"/>
      <c r="CS7" s="412"/>
      <c r="CT7" s="407">
        <v>4420101</v>
      </c>
      <c r="CU7" s="408"/>
      <c r="CV7" s="408"/>
      <c r="CW7" s="408"/>
      <c r="CX7" s="408"/>
      <c r="CY7" s="408"/>
      <c r="CZ7" s="408"/>
      <c r="DA7" s="409"/>
      <c r="DB7" s="407">
        <v>4432197</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111</v>
      </c>
      <c r="AN8" s="437"/>
      <c r="AO8" s="437"/>
      <c r="AP8" s="437"/>
      <c r="AQ8" s="437"/>
      <c r="AR8" s="437"/>
      <c r="AS8" s="437"/>
      <c r="AT8" s="438"/>
      <c r="AU8" s="439" t="s">
        <v>112</v>
      </c>
      <c r="AV8" s="440"/>
      <c r="AW8" s="440"/>
      <c r="AX8" s="440"/>
      <c r="AY8" s="441" t="s">
        <v>113</v>
      </c>
      <c r="AZ8" s="442"/>
      <c r="BA8" s="442"/>
      <c r="BB8" s="442"/>
      <c r="BC8" s="442"/>
      <c r="BD8" s="442"/>
      <c r="BE8" s="442"/>
      <c r="BF8" s="442"/>
      <c r="BG8" s="442"/>
      <c r="BH8" s="442"/>
      <c r="BI8" s="442"/>
      <c r="BJ8" s="442"/>
      <c r="BK8" s="442"/>
      <c r="BL8" s="442"/>
      <c r="BM8" s="443"/>
      <c r="BN8" s="407">
        <v>510733</v>
      </c>
      <c r="BO8" s="408"/>
      <c r="BP8" s="408"/>
      <c r="BQ8" s="408"/>
      <c r="BR8" s="408"/>
      <c r="BS8" s="408"/>
      <c r="BT8" s="408"/>
      <c r="BU8" s="409"/>
      <c r="BV8" s="407">
        <v>473044</v>
      </c>
      <c r="BW8" s="408"/>
      <c r="BX8" s="408"/>
      <c r="BY8" s="408"/>
      <c r="BZ8" s="408"/>
      <c r="CA8" s="408"/>
      <c r="CB8" s="408"/>
      <c r="CC8" s="409"/>
      <c r="CD8" s="410" t="s">
        <v>114</v>
      </c>
      <c r="CE8" s="411"/>
      <c r="CF8" s="411"/>
      <c r="CG8" s="411"/>
      <c r="CH8" s="411"/>
      <c r="CI8" s="411"/>
      <c r="CJ8" s="411"/>
      <c r="CK8" s="411"/>
      <c r="CL8" s="411"/>
      <c r="CM8" s="411"/>
      <c r="CN8" s="411"/>
      <c r="CO8" s="411"/>
      <c r="CP8" s="411"/>
      <c r="CQ8" s="411"/>
      <c r="CR8" s="411"/>
      <c r="CS8" s="412"/>
      <c r="CT8" s="447">
        <v>0.26</v>
      </c>
      <c r="CU8" s="448"/>
      <c r="CV8" s="448"/>
      <c r="CW8" s="448"/>
      <c r="CX8" s="448"/>
      <c r="CY8" s="448"/>
      <c r="CZ8" s="448"/>
      <c r="DA8" s="449"/>
      <c r="DB8" s="447">
        <v>0.26</v>
      </c>
      <c r="DC8" s="448"/>
      <c r="DD8" s="448"/>
      <c r="DE8" s="448"/>
      <c r="DF8" s="448"/>
      <c r="DG8" s="448"/>
      <c r="DH8" s="448"/>
      <c r="DI8" s="449"/>
    </row>
    <row r="9" spans="1:119" ht="18.75" customHeight="1" thickBot="1" x14ac:dyDescent="0.2">
      <c r="A9" s="181"/>
      <c r="B9" s="401" t="s">
        <v>115</v>
      </c>
      <c r="C9" s="402"/>
      <c r="D9" s="402"/>
      <c r="E9" s="402"/>
      <c r="F9" s="402"/>
      <c r="G9" s="402"/>
      <c r="H9" s="402"/>
      <c r="I9" s="402"/>
      <c r="J9" s="402"/>
      <c r="K9" s="450"/>
      <c r="L9" s="451" t="s">
        <v>116</v>
      </c>
      <c r="M9" s="452"/>
      <c r="N9" s="452"/>
      <c r="O9" s="452"/>
      <c r="P9" s="452"/>
      <c r="Q9" s="453"/>
      <c r="R9" s="454">
        <v>7107</v>
      </c>
      <c r="S9" s="455"/>
      <c r="T9" s="455"/>
      <c r="U9" s="455"/>
      <c r="V9" s="456"/>
      <c r="W9" s="364" t="s">
        <v>117</v>
      </c>
      <c r="X9" s="365"/>
      <c r="Y9" s="365"/>
      <c r="Z9" s="365"/>
      <c r="AA9" s="365"/>
      <c r="AB9" s="365"/>
      <c r="AC9" s="365"/>
      <c r="AD9" s="365"/>
      <c r="AE9" s="365"/>
      <c r="AF9" s="365"/>
      <c r="AG9" s="365"/>
      <c r="AH9" s="365"/>
      <c r="AI9" s="365"/>
      <c r="AJ9" s="365"/>
      <c r="AK9" s="365"/>
      <c r="AL9" s="366"/>
      <c r="AM9" s="436" t="s">
        <v>118</v>
      </c>
      <c r="AN9" s="437"/>
      <c r="AO9" s="437"/>
      <c r="AP9" s="437"/>
      <c r="AQ9" s="437"/>
      <c r="AR9" s="437"/>
      <c r="AS9" s="437"/>
      <c r="AT9" s="438"/>
      <c r="AU9" s="439" t="s">
        <v>119</v>
      </c>
      <c r="AV9" s="440"/>
      <c r="AW9" s="440"/>
      <c r="AX9" s="440"/>
      <c r="AY9" s="441" t="s">
        <v>120</v>
      </c>
      <c r="AZ9" s="442"/>
      <c r="BA9" s="442"/>
      <c r="BB9" s="442"/>
      <c r="BC9" s="442"/>
      <c r="BD9" s="442"/>
      <c r="BE9" s="442"/>
      <c r="BF9" s="442"/>
      <c r="BG9" s="442"/>
      <c r="BH9" s="442"/>
      <c r="BI9" s="442"/>
      <c r="BJ9" s="442"/>
      <c r="BK9" s="442"/>
      <c r="BL9" s="442"/>
      <c r="BM9" s="443"/>
      <c r="BN9" s="407">
        <v>37689</v>
      </c>
      <c r="BO9" s="408"/>
      <c r="BP9" s="408"/>
      <c r="BQ9" s="408"/>
      <c r="BR9" s="408"/>
      <c r="BS9" s="408"/>
      <c r="BT9" s="408"/>
      <c r="BU9" s="409"/>
      <c r="BV9" s="407">
        <v>25935</v>
      </c>
      <c r="BW9" s="408"/>
      <c r="BX9" s="408"/>
      <c r="BY9" s="408"/>
      <c r="BZ9" s="408"/>
      <c r="CA9" s="408"/>
      <c r="CB9" s="408"/>
      <c r="CC9" s="409"/>
      <c r="CD9" s="410" t="s">
        <v>121</v>
      </c>
      <c r="CE9" s="411"/>
      <c r="CF9" s="411"/>
      <c r="CG9" s="411"/>
      <c r="CH9" s="411"/>
      <c r="CI9" s="411"/>
      <c r="CJ9" s="411"/>
      <c r="CK9" s="411"/>
      <c r="CL9" s="411"/>
      <c r="CM9" s="411"/>
      <c r="CN9" s="411"/>
      <c r="CO9" s="411"/>
      <c r="CP9" s="411"/>
      <c r="CQ9" s="411"/>
      <c r="CR9" s="411"/>
      <c r="CS9" s="412"/>
      <c r="CT9" s="404">
        <v>15.4</v>
      </c>
      <c r="CU9" s="405"/>
      <c r="CV9" s="405"/>
      <c r="CW9" s="405"/>
      <c r="CX9" s="405"/>
      <c r="CY9" s="405"/>
      <c r="CZ9" s="405"/>
      <c r="DA9" s="406"/>
      <c r="DB9" s="404">
        <v>15</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122</v>
      </c>
      <c r="M10" s="437"/>
      <c r="N10" s="437"/>
      <c r="O10" s="437"/>
      <c r="P10" s="437"/>
      <c r="Q10" s="438"/>
      <c r="R10" s="458">
        <v>7868</v>
      </c>
      <c r="S10" s="459"/>
      <c r="T10" s="459"/>
      <c r="U10" s="459"/>
      <c r="V10" s="460"/>
      <c r="W10" s="395"/>
      <c r="X10" s="396"/>
      <c r="Y10" s="396"/>
      <c r="Z10" s="396"/>
      <c r="AA10" s="396"/>
      <c r="AB10" s="396"/>
      <c r="AC10" s="396"/>
      <c r="AD10" s="396"/>
      <c r="AE10" s="396"/>
      <c r="AF10" s="396"/>
      <c r="AG10" s="396"/>
      <c r="AH10" s="396"/>
      <c r="AI10" s="396"/>
      <c r="AJ10" s="396"/>
      <c r="AK10" s="396"/>
      <c r="AL10" s="399"/>
      <c r="AM10" s="436" t="s">
        <v>123</v>
      </c>
      <c r="AN10" s="437"/>
      <c r="AO10" s="437"/>
      <c r="AP10" s="437"/>
      <c r="AQ10" s="437"/>
      <c r="AR10" s="437"/>
      <c r="AS10" s="437"/>
      <c r="AT10" s="438"/>
      <c r="AU10" s="439" t="s">
        <v>124</v>
      </c>
      <c r="AV10" s="440"/>
      <c r="AW10" s="440"/>
      <c r="AX10" s="440"/>
      <c r="AY10" s="441" t="s">
        <v>125</v>
      </c>
      <c r="AZ10" s="442"/>
      <c r="BA10" s="442"/>
      <c r="BB10" s="442"/>
      <c r="BC10" s="442"/>
      <c r="BD10" s="442"/>
      <c r="BE10" s="442"/>
      <c r="BF10" s="442"/>
      <c r="BG10" s="442"/>
      <c r="BH10" s="442"/>
      <c r="BI10" s="442"/>
      <c r="BJ10" s="442"/>
      <c r="BK10" s="442"/>
      <c r="BL10" s="442"/>
      <c r="BM10" s="443"/>
      <c r="BN10" s="407">
        <v>100007</v>
      </c>
      <c r="BO10" s="408"/>
      <c r="BP10" s="408"/>
      <c r="BQ10" s="408"/>
      <c r="BR10" s="408"/>
      <c r="BS10" s="408"/>
      <c r="BT10" s="408"/>
      <c r="BU10" s="409"/>
      <c r="BV10" s="407">
        <v>100022</v>
      </c>
      <c r="BW10" s="408"/>
      <c r="BX10" s="408"/>
      <c r="BY10" s="408"/>
      <c r="BZ10" s="408"/>
      <c r="CA10" s="408"/>
      <c r="CB10" s="408"/>
      <c r="CC10" s="409"/>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127</v>
      </c>
      <c r="M11" s="462"/>
      <c r="N11" s="462"/>
      <c r="O11" s="462"/>
      <c r="P11" s="462"/>
      <c r="Q11" s="463"/>
      <c r="R11" s="464" t="s">
        <v>128</v>
      </c>
      <c r="S11" s="465"/>
      <c r="T11" s="465"/>
      <c r="U11" s="465"/>
      <c r="V11" s="466"/>
      <c r="W11" s="395"/>
      <c r="X11" s="396"/>
      <c r="Y11" s="396"/>
      <c r="Z11" s="396"/>
      <c r="AA11" s="396"/>
      <c r="AB11" s="396"/>
      <c r="AC11" s="396"/>
      <c r="AD11" s="396"/>
      <c r="AE11" s="396"/>
      <c r="AF11" s="396"/>
      <c r="AG11" s="396"/>
      <c r="AH11" s="396"/>
      <c r="AI11" s="396"/>
      <c r="AJ11" s="396"/>
      <c r="AK11" s="396"/>
      <c r="AL11" s="399"/>
      <c r="AM11" s="436" t="s">
        <v>129</v>
      </c>
      <c r="AN11" s="437"/>
      <c r="AO11" s="437"/>
      <c r="AP11" s="437"/>
      <c r="AQ11" s="437"/>
      <c r="AR11" s="437"/>
      <c r="AS11" s="437"/>
      <c r="AT11" s="438"/>
      <c r="AU11" s="439" t="s">
        <v>130</v>
      </c>
      <c r="AV11" s="440"/>
      <c r="AW11" s="440"/>
      <c r="AX11" s="440"/>
      <c r="AY11" s="441" t="s">
        <v>131</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132</v>
      </c>
      <c r="CE11" s="411"/>
      <c r="CF11" s="411"/>
      <c r="CG11" s="411"/>
      <c r="CH11" s="411"/>
      <c r="CI11" s="411"/>
      <c r="CJ11" s="411"/>
      <c r="CK11" s="411"/>
      <c r="CL11" s="411"/>
      <c r="CM11" s="411"/>
      <c r="CN11" s="411"/>
      <c r="CO11" s="411"/>
      <c r="CP11" s="411"/>
      <c r="CQ11" s="411"/>
      <c r="CR11" s="411"/>
      <c r="CS11" s="412"/>
      <c r="CT11" s="447" t="s">
        <v>133</v>
      </c>
      <c r="CU11" s="448"/>
      <c r="CV11" s="448"/>
      <c r="CW11" s="448"/>
      <c r="CX11" s="448"/>
      <c r="CY11" s="448"/>
      <c r="CZ11" s="448"/>
      <c r="DA11" s="449"/>
      <c r="DB11" s="447" t="s">
        <v>133</v>
      </c>
      <c r="DC11" s="448"/>
      <c r="DD11" s="448"/>
      <c r="DE11" s="448"/>
      <c r="DF11" s="448"/>
      <c r="DG11" s="448"/>
      <c r="DH11" s="448"/>
      <c r="DI11" s="449"/>
    </row>
    <row r="12" spans="1:119" ht="18.75" customHeight="1" x14ac:dyDescent="0.15">
      <c r="A12" s="181"/>
      <c r="B12" s="467" t="s">
        <v>134</v>
      </c>
      <c r="C12" s="468"/>
      <c r="D12" s="468"/>
      <c r="E12" s="468"/>
      <c r="F12" s="468"/>
      <c r="G12" s="468"/>
      <c r="H12" s="468"/>
      <c r="I12" s="468"/>
      <c r="J12" s="468"/>
      <c r="K12" s="469"/>
      <c r="L12" s="476" t="s">
        <v>135</v>
      </c>
      <c r="M12" s="477"/>
      <c r="N12" s="477"/>
      <c r="O12" s="477"/>
      <c r="P12" s="477"/>
      <c r="Q12" s="478"/>
      <c r="R12" s="479">
        <v>6938</v>
      </c>
      <c r="S12" s="480"/>
      <c r="T12" s="480"/>
      <c r="U12" s="480"/>
      <c r="V12" s="481"/>
      <c r="W12" s="482" t="s">
        <v>1</v>
      </c>
      <c r="X12" s="440"/>
      <c r="Y12" s="440"/>
      <c r="Z12" s="440"/>
      <c r="AA12" s="440"/>
      <c r="AB12" s="483"/>
      <c r="AC12" s="484" t="s">
        <v>136</v>
      </c>
      <c r="AD12" s="485"/>
      <c r="AE12" s="485"/>
      <c r="AF12" s="485"/>
      <c r="AG12" s="486"/>
      <c r="AH12" s="484" t="s">
        <v>137</v>
      </c>
      <c r="AI12" s="485"/>
      <c r="AJ12" s="485"/>
      <c r="AK12" s="485"/>
      <c r="AL12" s="487"/>
      <c r="AM12" s="436" t="s">
        <v>138</v>
      </c>
      <c r="AN12" s="437"/>
      <c r="AO12" s="437"/>
      <c r="AP12" s="437"/>
      <c r="AQ12" s="437"/>
      <c r="AR12" s="437"/>
      <c r="AS12" s="437"/>
      <c r="AT12" s="438"/>
      <c r="AU12" s="439" t="s">
        <v>112</v>
      </c>
      <c r="AV12" s="440"/>
      <c r="AW12" s="440"/>
      <c r="AX12" s="440"/>
      <c r="AY12" s="441" t="s">
        <v>139</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140</v>
      </c>
      <c r="CE12" s="411"/>
      <c r="CF12" s="411"/>
      <c r="CG12" s="411"/>
      <c r="CH12" s="411"/>
      <c r="CI12" s="411"/>
      <c r="CJ12" s="411"/>
      <c r="CK12" s="411"/>
      <c r="CL12" s="411"/>
      <c r="CM12" s="411"/>
      <c r="CN12" s="411"/>
      <c r="CO12" s="411"/>
      <c r="CP12" s="411"/>
      <c r="CQ12" s="411"/>
      <c r="CR12" s="411"/>
      <c r="CS12" s="412"/>
      <c r="CT12" s="447" t="s">
        <v>133</v>
      </c>
      <c r="CU12" s="448"/>
      <c r="CV12" s="448"/>
      <c r="CW12" s="448"/>
      <c r="CX12" s="448"/>
      <c r="CY12" s="448"/>
      <c r="CZ12" s="448"/>
      <c r="DA12" s="449"/>
      <c r="DB12" s="447" t="s">
        <v>141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142</v>
      </c>
      <c r="N13" s="499"/>
      <c r="O13" s="499"/>
      <c r="P13" s="499"/>
      <c r="Q13" s="500"/>
      <c r="R13" s="491">
        <v>6888</v>
      </c>
      <c r="S13" s="492"/>
      <c r="T13" s="492"/>
      <c r="U13" s="492"/>
      <c r="V13" s="493"/>
      <c r="W13" s="423" t="s">
        <v>143</v>
      </c>
      <c r="X13" s="424"/>
      <c r="Y13" s="424"/>
      <c r="Z13" s="424"/>
      <c r="AA13" s="424"/>
      <c r="AB13" s="414"/>
      <c r="AC13" s="458">
        <v>281</v>
      </c>
      <c r="AD13" s="459"/>
      <c r="AE13" s="459"/>
      <c r="AF13" s="459"/>
      <c r="AG13" s="501"/>
      <c r="AH13" s="458">
        <v>314</v>
      </c>
      <c r="AI13" s="459"/>
      <c r="AJ13" s="459"/>
      <c r="AK13" s="459"/>
      <c r="AL13" s="460"/>
      <c r="AM13" s="436" t="s">
        <v>144</v>
      </c>
      <c r="AN13" s="437"/>
      <c r="AO13" s="437"/>
      <c r="AP13" s="437"/>
      <c r="AQ13" s="437"/>
      <c r="AR13" s="437"/>
      <c r="AS13" s="437"/>
      <c r="AT13" s="438"/>
      <c r="AU13" s="439" t="s">
        <v>145</v>
      </c>
      <c r="AV13" s="440"/>
      <c r="AW13" s="440"/>
      <c r="AX13" s="440"/>
      <c r="AY13" s="441" t="s">
        <v>146</v>
      </c>
      <c r="AZ13" s="442"/>
      <c r="BA13" s="442"/>
      <c r="BB13" s="442"/>
      <c r="BC13" s="442"/>
      <c r="BD13" s="442"/>
      <c r="BE13" s="442"/>
      <c r="BF13" s="442"/>
      <c r="BG13" s="442"/>
      <c r="BH13" s="442"/>
      <c r="BI13" s="442"/>
      <c r="BJ13" s="442"/>
      <c r="BK13" s="442"/>
      <c r="BL13" s="442"/>
      <c r="BM13" s="443"/>
      <c r="BN13" s="407">
        <v>137696</v>
      </c>
      <c r="BO13" s="408"/>
      <c r="BP13" s="408"/>
      <c r="BQ13" s="408"/>
      <c r="BR13" s="408"/>
      <c r="BS13" s="408"/>
      <c r="BT13" s="408"/>
      <c r="BU13" s="409"/>
      <c r="BV13" s="407">
        <v>125957</v>
      </c>
      <c r="BW13" s="408"/>
      <c r="BX13" s="408"/>
      <c r="BY13" s="408"/>
      <c r="BZ13" s="408"/>
      <c r="CA13" s="408"/>
      <c r="CB13" s="408"/>
      <c r="CC13" s="409"/>
      <c r="CD13" s="410" t="s">
        <v>147</v>
      </c>
      <c r="CE13" s="411"/>
      <c r="CF13" s="411"/>
      <c r="CG13" s="411"/>
      <c r="CH13" s="411"/>
      <c r="CI13" s="411"/>
      <c r="CJ13" s="411"/>
      <c r="CK13" s="411"/>
      <c r="CL13" s="411"/>
      <c r="CM13" s="411"/>
      <c r="CN13" s="411"/>
      <c r="CO13" s="411"/>
      <c r="CP13" s="411"/>
      <c r="CQ13" s="411"/>
      <c r="CR13" s="411"/>
      <c r="CS13" s="412"/>
      <c r="CT13" s="404">
        <v>12.5</v>
      </c>
      <c r="CU13" s="405"/>
      <c r="CV13" s="405"/>
      <c r="CW13" s="405"/>
      <c r="CX13" s="405"/>
      <c r="CY13" s="405"/>
      <c r="CZ13" s="405"/>
      <c r="DA13" s="406"/>
      <c r="DB13" s="404">
        <v>12.4</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148</v>
      </c>
      <c r="M14" s="489"/>
      <c r="N14" s="489"/>
      <c r="O14" s="489"/>
      <c r="P14" s="489"/>
      <c r="Q14" s="490"/>
      <c r="R14" s="491">
        <v>7085</v>
      </c>
      <c r="S14" s="492"/>
      <c r="T14" s="492"/>
      <c r="U14" s="492"/>
      <c r="V14" s="493"/>
      <c r="W14" s="397"/>
      <c r="X14" s="398"/>
      <c r="Y14" s="398"/>
      <c r="Z14" s="398"/>
      <c r="AA14" s="398"/>
      <c r="AB14" s="387"/>
      <c r="AC14" s="494">
        <v>8</v>
      </c>
      <c r="AD14" s="495"/>
      <c r="AE14" s="495"/>
      <c r="AF14" s="495"/>
      <c r="AG14" s="496"/>
      <c r="AH14" s="494">
        <v>8.4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149</v>
      </c>
      <c r="CE14" s="503"/>
      <c r="CF14" s="503"/>
      <c r="CG14" s="503"/>
      <c r="CH14" s="503"/>
      <c r="CI14" s="503"/>
      <c r="CJ14" s="503"/>
      <c r="CK14" s="503"/>
      <c r="CL14" s="503"/>
      <c r="CM14" s="503"/>
      <c r="CN14" s="503"/>
      <c r="CO14" s="503"/>
      <c r="CP14" s="503"/>
      <c r="CQ14" s="503"/>
      <c r="CR14" s="503"/>
      <c r="CS14" s="504"/>
      <c r="CT14" s="505">
        <v>60.3</v>
      </c>
      <c r="CU14" s="506"/>
      <c r="CV14" s="506"/>
      <c r="CW14" s="506"/>
      <c r="CX14" s="506"/>
      <c r="CY14" s="506"/>
      <c r="CZ14" s="506"/>
      <c r="DA14" s="507"/>
      <c r="DB14" s="505">
        <v>69.400000000000006</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150</v>
      </c>
      <c r="N15" s="499"/>
      <c r="O15" s="499"/>
      <c r="P15" s="499"/>
      <c r="Q15" s="500"/>
      <c r="R15" s="491">
        <v>7032</v>
      </c>
      <c r="S15" s="492"/>
      <c r="T15" s="492"/>
      <c r="U15" s="492"/>
      <c r="V15" s="493"/>
      <c r="W15" s="423" t="s">
        <v>151</v>
      </c>
      <c r="X15" s="424"/>
      <c r="Y15" s="424"/>
      <c r="Z15" s="424"/>
      <c r="AA15" s="424"/>
      <c r="AB15" s="414"/>
      <c r="AC15" s="458">
        <v>1524</v>
      </c>
      <c r="AD15" s="459"/>
      <c r="AE15" s="459"/>
      <c r="AF15" s="459"/>
      <c r="AG15" s="501"/>
      <c r="AH15" s="458">
        <v>1559</v>
      </c>
      <c r="AI15" s="459"/>
      <c r="AJ15" s="459"/>
      <c r="AK15" s="459"/>
      <c r="AL15" s="460"/>
      <c r="AM15" s="436"/>
      <c r="AN15" s="437"/>
      <c r="AO15" s="437"/>
      <c r="AP15" s="437"/>
      <c r="AQ15" s="437"/>
      <c r="AR15" s="437"/>
      <c r="AS15" s="437"/>
      <c r="AT15" s="438"/>
      <c r="AU15" s="439"/>
      <c r="AV15" s="440"/>
      <c r="AW15" s="440"/>
      <c r="AX15" s="440"/>
      <c r="AY15" s="367" t="s">
        <v>152</v>
      </c>
      <c r="AZ15" s="368"/>
      <c r="BA15" s="368"/>
      <c r="BB15" s="368"/>
      <c r="BC15" s="368"/>
      <c r="BD15" s="368"/>
      <c r="BE15" s="368"/>
      <c r="BF15" s="368"/>
      <c r="BG15" s="368"/>
      <c r="BH15" s="368"/>
      <c r="BI15" s="368"/>
      <c r="BJ15" s="368"/>
      <c r="BK15" s="368"/>
      <c r="BL15" s="368"/>
      <c r="BM15" s="369"/>
      <c r="BN15" s="370">
        <v>1135689</v>
      </c>
      <c r="BO15" s="371"/>
      <c r="BP15" s="371"/>
      <c r="BQ15" s="371"/>
      <c r="BR15" s="371"/>
      <c r="BS15" s="371"/>
      <c r="BT15" s="371"/>
      <c r="BU15" s="372"/>
      <c r="BV15" s="370">
        <v>981593</v>
      </c>
      <c r="BW15" s="371"/>
      <c r="BX15" s="371"/>
      <c r="BY15" s="371"/>
      <c r="BZ15" s="371"/>
      <c r="CA15" s="371"/>
      <c r="CB15" s="371"/>
      <c r="CC15" s="372"/>
      <c r="CD15" s="508" t="s">
        <v>153</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154</v>
      </c>
      <c r="M16" s="511"/>
      <c r="N16" s="511"/>
      <c r="O16" s="511"/>
      <c r="P16" s="511"/>
      <c r="Q16" s="512"/>
      <c r="R16" s="513" t="s">
        <v>155</v>
      </c>
      <c r="S16" s="514"/>
      <c r="T16" s="514"/>
      <c r="U16" s="514"/>
      <c r="V16" s="515"/>
      <c r="W16" s="397"/>
      <c r="X16" s="398"/>
      <c r="Y16" s="398"/>
      <c r="Z16" s="398"/>
      <c r="AA16" s="398"/>
      <c r="AB16" s="387"/>
      <c r="AC16" s="494">
        <v>43.6</v>
      </c>
      <c r="AD16" s="495"/>
      <c r="AE16" s="495"/>
      <c r="AF16" s="495"/>
      <c r="AG16" s="496"/>
      <c r="AH16" s="494">
        <v>41.7</v>
      </c>
      <c r="AI16" s="495"/>
      <c r="AJ16" s="495"/>
      <c r="AK16" s="495"/>
      <c r="AL16" s="497"/>
      <c r="AM16" s="436"/>
      <c r="AN16" s="437"/>
      <c r="AO16" s="437"/>
      <c r="AP16" s="437"/>
      <c r="AQ16" s="437"/>
      <c r="AR16" s="437"/>
      <c r="AS16" s="437"/>
      <c r="AT16" s="438"/>
      <c r="AU16" s="439"/>
      <c r="AV16" s="440"/>
      <c r="AW16" s="440"/>
      <c r="AX16" s="440"/>
      <c r="AY16" s="441" t="s">
        <v>156</v>
      </c>
      <c r="AZ16" s="442"/>
      <c r="BA16" s="442"/>
      <c r="BB16" s="442"/>
      <c r="BC16" s="442"/>
      <c r="BD16" s="442"/>
      <c r="BE16" s="442"/>
      <c r="BF16" s="442"/>
      <c r="BG16" s="442"/>
      <c r="BH16" s="442"/>
      <c r="BI16" s="442"/>
      <c r="BJ16" s="442"/>
      <c r="BK16" s="442"/>
      <c r="BL16" s="442"/>
      <c r="BM16" s="443"/>
      <c r="BN16" s="407">
        <v>4083733</v>
      </c>
      <c r="BO16" s="408"/>
      <c r="BP16" s="408"/>
      <c r="BQ16" s="408"/>
      <c r="BR16" s="408"/>
      <c r="BS16" s="408"/>
      <c r="BT16" s="408"/>
      <c r="BU16" s="409"/>
      <c r="BV16" s="407">
        <v>4027777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157</v>
      </c>
      <c r="N17" s="519"/>
      <c r="O17" s="519"/>
      <c r="P17" s="519"/>
      <c r="Q17" s="520"/>
      <c r="R17" s="513" t="s">
        <v>158</v>
      </c>
      <c r="S17" s="514"/>
      <c r="T17" s="514"/>
      <c r="U17" s="514"/>
      <c r="V17" s="515"/>
      <c r="W17" s="423" t="s">
        <v>159</v>
      </c>
      <c r="X17" s="424"/>
      <c r="Y17" s="424"/>
      <c r="Z17" s="424"/>
      <c r="AA17" s="424"/>
      <c r="AB17" s="414"/>
      <c r="AC17" s="458">
        <v>1689</v>
      </c>
      <c r="AD17" s="459"/>
      <c r="AE17" s="459"/>
      <c r="AF17" s="459"/>
      <c r="AG17" s="501"/>
      <c r="AH17" s="458">
        <v>1862</v>
      </c>
      <c r="AI17" s="459"/>
      <c r="AJ17" s="459"/>
      <c r="AK17" s="459"/>
      <c r="AL17" s="460"/>
      <c r="AM17" s="436"/>
      <c r="AN17" s="437"/>
      <c r="AO17" s="437"/>
      <c r="AP17" s="437"/>
      <c r="AQ17" s="437"/>
      <c r="AR17" s="437"/>
      <c r="AS17" s="437"/>
      <c r="AT17" s="438"/>
      <c r="AU17" s="439"/>
      <c r="AV17" s="440"/>
      <c r="AW17" s="440"/>
      <c r="AX17" s="440"/>
      <c r="AY17" s="441" t="s">
        <v>160</v>
      </c>
      <c r="AZ17" s="442"/>
      <c r="BA17" s="442"/>
      <c r="BB17" s="442"/>
      <c r="BC17" s="442"/>
      <c r="BD17" s="442"/>
      <c r="BE17" s="442"/>
      <c r="BF17" s="442"/>
      <c r="BG17" s="442"/>
      <c r="BH17" s="442"/>
      <c r="BI17" s="442"/>
      <c r="BJ17" s="442"/>
      <c r="BK17" s="442"/>
      <c r="BL17" s="442"/>
      <c r="BM17" s="443"/>
      <c r="BN17" s="407">
        <v>1430332</v>
      </c>
      <c r="BO17" s="408"/>
      <c r="BP17" s="408"/>
      <c r="BQ17" s="408"/>
      <c r="BR17" s="408"/>
      <c r="BS17" s="408"/>
      <c r="BT17" s="408"/>
      <c r="BU17" s="409"/>
      <c r="BV17" s="407">
        <v>1226461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161</v>
      </c>
      <c r="C18" s="450"/>
      <c r="D18" s="450"/>
      <c r="E18" s="530"/>
      <c r="F18" s="530"/>
      <c r="G18" s="530"/>
      <c r="H18" s="530"/>
      <c r="I18" s="530"/>
      <c r="J18" s="530"/>
      <c r="K18" s="530"/>
      <c r="L18" s="531">
        <v>737.56</v>
      </c>
      <c r="M18" s="531"/>
      <c r="N18" s="531"/>
      <c r="O18" s="531"/>
      <c r="P18" s="531"/>
      <c r="Q18" s="531"/>
      <c r="R18" s="532"/>
      <c r="S18" s="532"/>
      <c r="T18" s="532"/>
      <c r="U18" s="532"/>
      <c r="V18" s="533"/>
      <c r="W18" s="425"/>
      <c r="X18" s="426"/>
      <c r="Y18" s="426"/>
      <c r="Z18" s="426"/>
      <c r="AA18" s="426"/>
      <c r="AB18" s="417"/>
      <c r="AC18" s="534">
        <v>48.3</v>
      </c>
      <c r="AD18" s="535"/>
      <c r="AE18" s="535"/>
      <c r="AF18" s="535"/>
      <c r="AG18" s="536"/>
      <c r="AH18" s="534">
        <v>49.9</v>
      </c>
      <c r="AI18" s="535"/>
      <c r="AJ18" s="535"/>
      <c r="AK18" s="535"/>
      <c r="AL18" s="537"/>
      <c r="AM18" s="436"/>
      <c r="AN18" s="437"/>
      <c r="AO18" s="437"/>
      <c r="AP18" s="437"/>
      <c r="AQ18" s="437"/>
      <c r="AR18" s="437"/>
      <c r="AS18" s="437"/>
      <c r="AT18" s="438"/>
      <c r="AU18" s="439"/>
      <c r="AV18" s="440"/>
      <c r="AW18" s="440"/>
      <c r="AX18" s="440"/>
      <c r="AY18" s="441" t="s">
        <v>162</v>
      </c>
      <c r="AZ18" s="442"/>
      <c r="BA18" s="442"/>
      <c r="BB18" s="442"/>
      <c r="BC18" s="442"/>
      <c r="BD18" s="442"/>
      <c r="BE18" s="442"/>
      <c r="BF18" s="442"/>
      <c r="BG18" s="442"/>
      <c r="BH18" s="442"/>
      <c r="BI18" s="442"/>
      <c r="BJ18" s="442"/>
      <c r="BK18" s="442"/>
      <c r="BL18" s="442"/>
      <c r="BM18" s="443"/>
      <c r="BN18" s="407">
        <v>3920979</v>
      </c>
      <c r="BO18" s="408"/>
      <c r="BP18" s="408"/>
      <c r="BQ18" s="408"/>
      <c r="BR18" s="408"/>
      <c r="BS18" s="408"/>
      <c r="BT18" s="408"/>
      <c r="BU18" s="409"/>
      <c r="BV18" s="407">
        <v>3767316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163</v>
      </c>
      <c r="C19" s="450"/>
      <c r="D19" s="450"/>
      <c r="E19" s="530"/>
      <c r="F19" s="530"/>
      <c r="G19" s="530"/>
      <c r="H19" s="530"/>
      <c r="I19" s="530"/>
      <c r="J19" s="530"/>
      <c r="K19" s="530"/>
      <c r="L19" s="538">
        <v>10</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164</v>
      </c>
      <c r="AZ19" s="442"/>
      <c r="BA19" s="442"/>
      <c r="BB19" s="442"/>
      <c r="BC19" s="442"/>
      <c r="BD19" s="442"/>
      <c r="BE19" s="442"/>
      <c r="BF19" s="442"/>
      <c r="BG19" s="442"/>
      <c r="BH19" s="442"/>
      <c r="BI19" s="442"/>
      <c r="BJ19" s="442"/>
      <c r="BK19" s="442"/>
      <c r="BL19" s="442"/>
      <c r="BM19" s="443"/>
      <c r="BN19" s="407">
        <v>6088075</v>
      </c>
      <c r="BO19" s="408"/>
      <c r="BP19" s="408"/>
      <c r="BQ19" s="408"/>
      <c r="BR19" s="408"/>
      <c r="BS19" s="408"/>
      <c r="BT19" s="408"/>
      <c r="BU19" s="409"/>
      <c r="BV19" s="407">
        <v>5905619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165</v>
      </c>
      <c r="C20" s="450"/>
      <c r="D20" s="450"/>
      <c r="E20" s="530"/>
      <c r="F20" s="530"/>
      <c r="G20" s="530"/>
      <c r="H20" s="530"/>
      <c r="I20" s="530"/>
      <c r="J20" s="530"/>
      <c r="K20" s="530"/>
      <c r="L20" s="538">
        <v>2810</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166</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167</v>
      </c>
      <c r="C22" s="551"/>
      <c r="D22" s="552"/>
      <c r="E22" s="419" t="s">
        <v>1</v>
      </c>
      <c r="F22" s="424"/>
      <c r="G22" s="424"/>
      <c r="H22" s="424"/>
      <c r="I22" s="424"/>
      <c r="J22" s="424"/>
      <c r="K22" s="414"/>
      <c r="L22" s="419" t="s">
        <v>168</v>
      </c>
      <c r="M22" s="424"/>
      <c r="N22" s="424"/>
      <c r="O22" s="424"/>
      <c r="P22" s="414"/>
      <c r="Q22" s="582" t="s">
        <v>169</v>
      </c>
      <c r="R22" s="583"/>
      <c r="S22" s="583"/>
      <c r="T22" s="583"/>
      <c r="U22" s="583"/>
      <c r="V22" s="584"/>
      <c r="W22" s="550" t="s">
        <v>170</v>
      </c>
      <c r="X22" s="551"/>
      <c r="Y22" s="552"/>
      <c r="Z22" s="419" t="s">
        <v>1</v>
      </c>
      <c r="AA22" s="424"/>
      <c r="AB22" s="424"/>
      <c r="AC22" s="424"/>
      <c r="AD22" s="424"/>
      <c r="AE22" s="424"/>
      <c r="AF22" s="424"/>
      <c r="AG22" s="414"/>
      <c r="AH22" s="588" t="s">
        <v>171</v>
      </c>
      <c r="AI22" s="424"/>
      <c r="AJ22" s="424"/>
      <c r="AK22" s="424"/>
      <c r="AL22" s="414"/>
      <c r="AM22" s="588" t="s">
        <v>172</v>
      </c>
      <c r="AN22" s="589"/>
      <c r="AO22" s="589"/>
      <c r="AP22" s="589"/>
      <c r="AQ22" s="589"/>
      <c r="AR22" s="590"/>
      <c r="AS22" s="582" t="s">
        <v>169</v>
      </c>
      <c r="AT22" s="583"/>
      <c r="AU22" s="583"/>
      <c r="AV22" s="583"/>
      <c r="AW22" s="583"/>
      <c r="AX22" s="594"/>
      <c r="AY22" s="367" t="s">
        <v>173</v>
      </c>
      <c r="AZ22" s="368"/>
      <c r="BA22" s="368"/>
      <c r="BB22" s="368"/>
      <c r="BC22" s="368"/>
      <c r="BD22" s="368"/>
      <c r="BE22" s="368"/>
      <c r="BF22" s="368"/>
      <c r="BG22" s="368"/>
      <c r="BH22" s="368"/>
      <c r="BI22" s="368"/>
      <c r="BJ22" s="368"/>
      <c r="BK22" s="368"/>
      <c r="BL22" s="368"/>
      <c r="BM22" s="369"/>
      <c r="BN22" s="370">
        <v>7401155</v>
      </c>
      <c r="BO22" s="371"/>
      <c r="BP22" s="371"/>
      <c r="BQ22" s="371"/>
      <c r="BR22" s="371"/>
      <c r="BS22" s="371"/>
      <c r="BT22" s="371"/>
      <c r="BU22" s="372"/>
      <c r="BV22" s="370">
        <v>7880316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174</v>
      </c>
      <c r="AZ23" s="442"/>
      <c r="BA23" s="442"/>
      <c r="BB23" s="442"/>
      <c r="BC23" s="442"/>
      <c r="BD23" s="442"/>
      <c r="BE23" s="442"/>
      <c r="BF23" s="442"/>
      <c r="BG23" s="442"/>
      <c r="BH23" s="442"/>
      <c r="BI23" s="442"/>
      <c r="BJ23" s="442"/>
      <c r="BK23" s="442"/>
      <c r="BL23" s="442"/>
      <c r="BM23" s="443"/>
      <c r="BN23" s="407">
        <v>6356502</v>
      </c>
      <c r="BO23" s="408"/>
      <c r="BP23" s="408"/>
      <c r="BQ23" s="408"/>
      <c r="BR23" s="408"/>
      <c r="BS23" s="408"/>
      <c r="BT23" s="408"/>
      <c r="BU23" s="409"/>
      <c r="BV23" s="407">
        <v>6688522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175</v>
      </c>
      <c r="F24" s="437"/>
      <c r="G24" s="437"/>
      <c r="H24" s="437"/>
      <c r="I24" s="437"/>
      <c r="J24" s="437"/>
      <c r="K24" s="438"/>
      <c r="L24" s="458">
        <v>1</v>
      </c>
      <c r="M24" s="459"/>
      <c r="N24" s="459"/>
      <c r="O24" s="459"/>
      <c r="P24" s="501"/>
      <c r="Q24" s="458">
        <v>8100</v>
      </c>
      <c r="R24" s="459"/>
      <c r="S24" s="459"/>
      <c r="T24" s="459"/>
      <c r="U24" s="459"/>
      <c r="V24" s="501"/>
      <c r="W24" s="553"/>
      <c r="X24" s="554"/>
      <c r="Y24" s="555"/>
      <c r="Z24" s="457" t="s">
        <v>176</v>
      </c>
      <c r="AA24" s="437"/>
      <c r="AB24" s="437"/>
      <c r="AC24" s="437"/>
      <c r="AD24" s="437"/>
      <c r="AE24" s="437"/>
      <c r="AF24" s="437"/>
      <c r="AG24" s="438"/>
      <c r="AH24" s="458">
        <v>99</v>
      </c>
      <c r="AI24" s="459"/>
      <c r="AJ24" s="459"/>
      <c r="AK24" s="459"/>
      <c r="AL24" s="501"/>
      <c r="AM24" s="458">
        <v>295218</v>
      </c>
      <c r="AN24" s="459"/>
      <c r="AO24" s="459"/>
      <c r="AP24" s="459"/>
      <c r="AQ24" s="459"/>
      <c r="AR24" s="501"/>
      <c r="AS24" s="458">
        <v>2982</v>
      </c>
      <c r="AT24" s="459"/>
      <c r="AU24" s="459"/>
      <c r="AV24" s="459"/>
      <c r="AW24" s="459"/>
      <c r="AX24" s="460"/>
      <c r="AY24" s="523" t="s">
        <v>177</v>
      </c>
      <c r="AZ24" s="524"/>
      <c r="BA24" s="524"/>
      <c r="BB24" s="524"/>
      <c r="BC24" s="524"/>
      <c r="BD24" s="524"/>
      <c r="BE24" s="524"/>
      <c r="BF24" s="524"/>
      <c r="BG24" s="524"/>
      <c r="BH24" s="524"/>
      <c r="BI24" s="524"/>
      <c r="BJ24" s="524"/>
      <c r="BK24" s="524"/>
      <c r="BL24" s="524"/>
      <c r="BM24" s="525"/>
      <c r="BN24" s="407">
        <v>5086953</v>
      </c>
      <c r="BO24" s="408"/>
      <c r="BP24" s="408"/>
      <c r="BQ24" s="408"/>
      <c r="BR24" s="408"/>
      <c r="BS24" s="408"/>
      <c r="BT24" s="408"/>
      <c r="BU24" s="409"/>
      <c r="BV24" s="407">
        <v>5341552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178</v>
      </c>
      <c r="F25" s="437"/>
      <c r="G25" s="437"/>
      <c r="H25" s="437"/>
      <c r="I25" s="437"/>
      <c r="J25" s="437"/>
      <c r="K25" s="438"/>
      <c r="L25" s="458">
        <v>1</v>
      </c>
      <c r="M25" s="459"/>
      <c r="N25" s="459"/>
      <c r="O25" s="459"/>
      <c r="P25" s="501"/>
      <c r="Q25" s="458">
        <v>6300</v>
      </c>
      <c r="R25" s="459"/>
      <c r="S25" s="459"/>
      <c r="T25" s="459"/>
      <c r="U25" s="459"/>
      <c r="V25" s="501"/>
      <c r="W25" s="553"/>
      <c r="X25" s="554"/>
      <c r="Y25" s="555"/>
      <c r="Z25" s="457" t="s">
        <v>179</v>
      </c>
      <c r="AA25" s="437"/>
      <c r="AB25" s="437"/>
      <c r="AC25" s="437"/>
      <c r="AD25" s="437"/>
      <c r="AE25" s="437"/>
      <c r="AF25" s="437"/>
      <c r="AG25" s="438"/>
      <c r="AH25" s="458" t="s">
        <v>141</v>
      </c>
      <c r="AI25" s="459"/>
      <c r="AJ25" s="459"/>
      <c r="AK25" s="459"/>
      <c r="AL25" s="501"/>
      <c r="AM25" s="458" t="s">
        <v>133</v>
      </c>
      <c r="AN25" s="459"/>
      <c r="AO25" s="459"/>
      <c r="AP25" s="459"/>
      <c r="AQ25" s="459"/>
      <c r="AR25" s="501"/>
      <c r="AS25" s="458" t="s">
        <v>141</v>
      </c>
      <c r="AT25" s="459"/>
      <c r="AU25" s="459"/>
      <c r="AV25" s="459"/>
      <c r="AW25" s="459"/>
      <c r="AX25" s="460"/>
      <c r="AY25" s="367" t="s">
        <v>180</v>
      </c>
      <c r="AZ25" s="368"/>
      <c r="BA25" s="368"/>
      <c r="BB25" s="368"/>
      <c r="BC25" s="368"/>
      <c r="BD25" s="368"/>
      <c r="BE25" s="368"/>
      <c r="BF25" s="368"/>
      <c r="BG25" s="368"/>
      <c r="BH25" s="368"/>
      <c r="BI25" s="368"/>
      <c r="BJ25" s="368"/>
      <c r="BK25" s="368"/>
      <c r="BL25" s="368"/>
      <c r="BM25" s="369"/>
      <c r="BN25" s="370">
        <v>454988</v>
      </c>
      <c r="BO25" s="371"/>
      <c r="BP25" s="371"/>
      <c r="BQ25" s="371"/>
      <c r="BR25" s="371"/>
      <c r="BS25" s="371"/>
      <c r="BT25" s="371"/>
      <c r="BU25" s="372"/>
      <c r="BV25" s="370">
        <v>589791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181</v>
      </c>
      <c r="F26" s="437"/>
      <c r="G26" s="437"/>
      <c r="H26" s="437"/>
      <c r="I26" s="437"/>
      <c r="J26" s="437"/>
      <c r="K26" s="438"/>
      <c r="L26" s="458">
        <v>1</v>
      </c>
      <c r="M26" s="459"/>
      <c r="N26" s="459"/>
      <c r="O26" s="459"/>
      <c r="P26" s="501"/>
      <c r="Q26" s="458">
        <v>5600</v>
      </c>
      <c r="R26" s="459"/>
      <c r="S26" s="459"/>
      <c r="T26" s="459"/>
      <c r="U26" s="459"/>
      <c r="V26" s="501"/>
      <c r="W26" s="553"/>
      <c r="X26" s="554"/>
      <c r="Y26" s="555"/>
      <c r="Z26" s="457" t="s">
        <v>182</v>
      </c>
      <c r="AA26" s="559"/>
      <c r="AB26" s="559"/>
      <c r="AC26" s="559"/>
      <c r="AD26" s="559"/>
      <c r="AE26" s="559"/>
      <c r="AF26" s="559"/>
      <c r="AG26" s="560"/>
      <c r="AH26" s="458">
        <v>5</v>
      </c>
      <c r="AI26" s="459"/>
      <c r="AJ26" s="459"/>
      <c r="AK26" s="459"/>
      <c r="AL26" s="501"/>
      <c r="AM26" s="458">
        <v>12900</v>
      </c>
      <c r="AN26" s="459"/>
      <c r="AO26" s="459"/>
      <c r="AP26" s="459"/>
      <c r="AQ26" s="459"/>
      <c r="AR26" s="501"/>
      <c r="AS26" s="458">
        <v>2580</v>
      </c>
      <c r="AT26" s="459"/>
      <c r="AU26" s="459"/>
      <c r="AV26" s="459"/>
      <c r="AW26" s="459"/>
      <c r="AX26" s="460"/>
      <c r="AY26" s="410" t="s">
        <v>183</v>
      </c>
      <c r="AZ26" s="411"/>
      <c r="BA26" s="411"/>
      <c r="BB26" s="411"/>
      <c r="BC26" s="411"/>
      <c r="BD26" s="411"/>
      <c r="BE26" s="411"/>
      <c r="BF26" s="411"/>
      <c r="BG26" s="411"/>
      <c r="BH26" s="411"/>
      <c r="BI26" s="411"/>
      <c r="BJ26" s="411"/>
      <c r="BK26" s="411"/>
      <c r="BL26" s="411"/>
      <c r="BM26" s="412"/>
      <c r="BN26" s="407" t="s">
        <v>141</v>
      </c>
      <c r="BO26" s="408"/>
      <c r="BP26" s="408"/>
      <c r="BQ26" s="408"/>
      <c r="BR26" s="408"/>
      <c r="BS26" s="408"/>
      <c r="BT26" s="408"/>
      <c r="BU26" s="409"/>
      <c r="BV26" s="407" t="s">
        <v>141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184</v>
      </c>
      <c r="F27" s="437"/>
      <c r="G27" s="437"/>
      <c r="H27" s="437"/>
      <c r="I27" s="437"/>
      <c r="J27" s="437"/>
      <c r="K27" s="438"/>
      <c r="L27" s="458">
        <v>1</v>
      </c>
      <c r="M27" s="459"/>
      <c r="N27" s="459"/>
      <c r="O27" s="459"/>
      <c r="P27" s="501"/>
      <c r="Q27" s="458">
        <v>3400</v>
      </c>
      <c r="R27" s="459"/>
      <c r="S27" s="459"/>
      <c r="T27" s="459"/>
      <c r="U27" s="459"/>
      <c r="V27" s="501"/>
      <c r="W27" s="553"/>
      <c r="X27" s="554"/>
      <c r="Y27" s="555"/>
      <c r="Z27" s="457" t="s">
        <v>185</v>
      </c>
      <c r="AA27" s="437"/>
      <c r="AB27" s="437"/>
      <c r="AC27" s="437"/>
      <c r="AD27" s="437"/>
      <c r="AE27" s="437"/>
      <c r="AF27" s="437"/>
      <c r="AG27" s="438"/>
      <c r="AH27" s="458">
        <v>1</v>
      </c>
      <c r="AI27" s="459"/>
      <c r="AJ27" s="459"/>
      <c r="AK27" s="459"/>
      <c r="AL27" s="501"/>
      <c r="AM27" s="458" t="s">
        <v>186</v>
      </c>
      <c r="AN27" s="459"/>
      <c r="AO27" s="459"/>
      <c r="AP27" s="459"/>
      <c r="AQ27" s="459"/>
      <c r="AR27" s="501"/>
      <c r="AS27" s="458" t="s">
        <v>187</v>
      </c>
      <c r="AT27" s="459"/>
      <c r="AU27" s="459"/>
      <c r="AV27" s="459"/>
      <c r="AW27" s="459"/>
      <c r="AX27" s="460"/>
      <c r="AY27" s="502" t="s">
        <v>188</v>
      </c>
      <c r="AZ27" s="503"/>
      <c r="BA27" s="503"/>
      <c r="BB27" s="503"/>
      <c r="BC27" s="503"/>
      <c r="BD27" s="503"/>
      <c r="BE27" s="503"/>
      <c r="BF27" s="503"/>
      <c r="BG27" s="503"/>
      <c r="BH27" s="503"/>
      <c r="BI27" s="503"/>
      <c r="BJ27" s="503"/>
      <c r="BK27" s="503"/>
      <c r="BL27" s="503"/>
      <c r="BM27" s="504"/>
      <c r="BN27" s="526">
        <v>150000</v>
      </c>
      <c r="BO27" s="527"/>
      <c r="BP27" s="527"/>
      <c r="BQ27" s="527"/>
      <c r="BR27" s="527"/>
      <c r="BS27" s="527"/>
      <c r="BT27" s="527"/>
      <c r="BU27" s="528"/>
      <c r="BV27" s="526">
        <v>150000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189</v>
      </c>
      <c r="F28" s="437"/>
      <c r="G28" s="437"/>
      <c r="H28" s="437"/>
      <c r="I28" s="437"/>
      <c r="J28" s="437"/>
      <c r="K28" s="438"/>
      <c r="L28" s="458">
        <v>1</v>
      </c>
      <c r="M28" s="459"/>
      <c r="N28" s="459"/>
      <c r="O28" s="459"/>
      <c r="P28" s="501"/>
      <c r="Q28" s="458">
        <v>2800</v>
      </c>
      <c r="R28" s="459"/>
      <c r="S28" s="459"/>
      <c r="T28" s="459"/>
      <c r="U28" s="459"/>
      <c r="V28" s="501"/>
      <c r="W28" s="553"/>
      <c r="X28" s="554"/>
      <c r="Y28" s="555"/>
      <c r="Z28" s="457" t="s">
        <v>190</v>
      </c>
      <c r="AA28" s="437"/>
      <c r="AB28" s="437"/>
      <c r="AC28" s="437"/>
      <c r="AD28" s="437"/>
      <c r="AE28" s="437"/>
      <c r="AF28" s="437"/>
      <c r="AG28" s="438"/>
      <c r="AH28" s="458" t="s">
        <v>141</v>
      </c>
      <c r="AI28" s="459"/>
      <c r="AJ28" s="459"/>
      <c r="AK28" s="459"/>
      <c r="AL28" s="501"/>
      <c r="AM28" s="458" t="s">
        <v>191</v>
      </c>
      <c r="AN28" s="459"/>
      <c r="AO28" s="459"/>
      <c r="AP28" s="459"/>
      <c r="AQ28" s="459"/>
      <c r="AR28" s="501"/>
      <c r="AS28" s="458" t="s">
        <v>191</v>
      </c>
      <c r="AT28" s="459"/>
      <c r="AU28" s="459"/>
      <c r="AV28" s="459"/>
      <c r="AW28" s="459"/>
      <c r="AX28" s="460"/>
      <c r="AY28" s="561" t="s">
        <v>192</v>
      </c>
      <c r="AZ28" s="562"/>
      <c r="BA28" s="562"/>
      <c r="BB28" s="563"/>
      <c r="BC28" s="367" t="s">
        <v>50</v>
      </c>
      <c r="BD28" s="368"/>
      <c r="BE28" s="368"/>
      <c r="BF28" s="368"/>
      <c r="BG28" s="368"/>
      <c r="BH28" s="368"/>
      <c r="BI28" s="368"/>
      <c r="BJ28" s="368"/>
      <c r="BK28" s="368"/>
      <c r="BL28" s="368"/>
      <c r="BM28" s="369"/>
      <c r="BN28" s="370">
        <v>899310</v>
      </c>
      <c r="BO28" s="371"/>
      <c r="BP28" s="371"/>
      <c r="BQ28" s="371"/>
      <c r="BR28" s="371"/>
      <c r="BS28" s="371"/>
      <c r="BT28" s="371"/>
      <c r="BU28" s="372"/>
      <c r="BV28" s="370">
        <v>799303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193</v>
      </c>
      <c r="F29" s="437"/>
      <c r="G29" s="437"/>
      <c r="H29" s="437"/>
      <c r="I29" s="437"/>
      <c r="J29" s="437"/>
      <c r="K29" s="438"/>
      <c r="L29" s="458">
        <v>8</v>
      </c>
      <c r="M29" s="459"/>
      <c r="N29" s="459"/>
      <c r="O29" s="459"/>
      <c r="P29" s="501"/>
      <c r="Q29" s="458">
        <v>2650</v>
      </c>
      <c r="R29" s="459"/>
      <c r="S29" s="459"/>
      <c r="T29" s="459"/>
      <c r="U29" s="459"/>
      <c r="V29" s="501"/>
      <c r="W29" s="556"/>
      <c r="X29" s="557"/>
      <c r="Y29" s="558"/>
      <c r="Z29" s="457" t="s">
        <v>194</v>
      </c>
      <c r="AA29" s="437"/>
      <c r="AB29" s="437"/>
      <c r="AC29" s="437"/>
      <c r="AD29" s="437"/>
      <c r="AE29" s="437"/>
      <c r="AF29" s="437"/>
      <c r="AG29" s="438"/>
      <c r="AH29" s="458">
        <v>100</v>
      </c>
      <c r="AI29" s="459"/>
      <c r="AJ29" s="459"/>
      <c r="AK29" s="459"/>
      <c r="AL29" s="501"/>
      <c r="AM29" s="458">
        <v>299063</v>
      </c>
      <c r="AN29" s="459"/>
      <c r="AO29" s="459"/>
      <c r="AP29" s="459"/>
      <c r="AQ29" s="459"/>
      <c r="AR29" s="501"/>
      <c r="AS29" s="458">
        <v>2991</v>
      </c>
      <c r="AT29" s="459"/>
      <c r="AU29" s="459"/>
      <c r="AV29" s="459"/>
      <c r="AW29" s="459"/>
      <c r="AX29" s="460"/>
      <c r="AY29" s="564"/>
      <c r="AZ29" s="565"/>
      <c r="BA29" s="565"/>
      <c r="BB29" s="566"/>
      <c r="BC29" s="441" t="s">
        <v>195</v>
      </c>
      <c r="BD29" s="442"/>
      <c r="BE29" s="442"/>
      <c r="BF29" s="442"/>
      <c r="BG29" s="442"/>
      <c r="BH29" s="442"/>
      <c r="BI29" s="442"/>
      <c r="BJ29" s="442"/>
      <c r="BK29" s="442"/>
      <c r="BL29" s="442"/>
      <c r="BM29" s="443"/>
      <c r="BN29" s="407">
        <v>141100</v>
      </c>
      <c r="BO29" s="408"/>
      <c r="BP29" s="408"/>
      <c r="BQ29" s="408"/>
      <c r="BR29" s="408"/>
      <c r="BS29" s="408"/>
      <c r="BT29" s="408"/>
      <c r="BU29" s="409"/>
      <c r="BV29" s="407">
        <v>135205</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196</v>
      </c>
      <c r="X30" s="575"/>
      <c r="Y30" s="575"/>
      <c r="Z30" s="575"/>
      <c r="AA30" s="575"/>
      <c r="AB30" s="575"/>
      <c r="AC30" s="575"/>
      <c r="AD30" s="575"/>
      <c r="AE30" s="575"/>
      <c r="AF30" s="575"/>
      <c r="AG30" s="576"/>
      <c r="AH30" s="534">
        <v>96.6</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644892</v>
      </c>
      <c r="BO30" s="527"/>
      <c r="BP30" s="527"/>
      <c r="BQ30" s="527"/>
      <c r="BR30" s="527"/>
      <c r="BS30" s="527"/>
      <c r="BT30" s="527"/>
      <c r="BU30" s="528"/>
      <c r="BV30" s="526">
        <v>640114</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197</v>
      </c>
      <c r="D32" s="570"/>
      <c r="E32" s="570"/>
      <c r="F32" s="570"/>
      <c r="G32" s="570"/>
      <c r="H32" s="570"/>
      <c r="I32" s="570"/>
      <c r="J32" s="570"/>
      <c r="K32" s="570"/>
      <c r="L32" s="570"/>
      <c r="M32" s="570"/>
      <c r="N32" s="570"/>
      <c r="O32" s="570"/>
      <c r="P32" s="570"/>
      <c r="Q32" s="570"/>
      <c r="R32" s="570"/>
      <c r="S32" s="570"/>
      <c r="U32" s="411" t="s">
        <v>198</v>
      </c>
      <c r="V32" s="411"/>
      <c r="W32" s="411"/>
      <c r="X32" s="411"/>
      <c r="Y32" s="411"/>
      <c r="Z32" s="411"/>
      <c r="AA32" s="411"/>
      <c r="AB32" s="411"/>
      <c r="AC32" s="411"/>
      <c r="AD32" s="411"/>
      <c r="AE32" s="411"/>
      <c r="AF32" s="411"/>
      <c r="AG32" s="411"/>
      <c r="AH32" s="411"/>
      <c r="AI32" s="411"/>
      <c r="AJ32" s="411"/>
      <c r="AK32" s="411"/>
      <c r="AM32" s="411" t="s">
        <v>199</v>
      </c>
      <c r="AN32" s="411"/>
      <c r="AO32" s="411"/>
      <c r="AP32" s="411"/>
      <c r="AQ32" s="411"/>
      <c r="AR32" s="411"/>
      <c r="AS32" s="411"/>
      <c r="AT32" s="411"/>
      <c r="AU32" s="411"/>
      <c r="AV32" s="411"/>
      <c r="AW32" s="411"/>
      <c r="AX32" s="411"/>
      <c r="AY32" s="411"/>
      <c r="AZ32" s="411"/>
      <c r="BA32" s="411"/>
      <c r="BB32" s="411"/>
      <c r="BC32" s="411"/>
      <c r="BE32" s="411" t="s">
        <v>200</v>
      </c>
      <c r="BF32" s="411"/>
      <c r="BG32" s="411"/>
      <c r="BH32" s="411"/>
      <c r="BI32" s="411"/>
      <c r="BJ32" s="411"/>
      <c r="BK32" s="411"/>
      <c r="BL32" s="411"/>
      <c r="BM32" s="411"/>
      <c r="BN32" s="411"/>
      <c r="BO32" s="411"/>
      <c r="BP32" s="411"/>
      <c r="BQ32" s="411"/>
      <c r="BR32" s="411"/>
      <c r="BS32" s="411"/>
      <c r="BT32" s="411"/>
      <c r="BU32" s="411"/>
      <c r="BW32" s="411" t="s">
        <v>201</v>
      </c>
      <c r="BX32" s="411"/>
      <c r="BY32" s="411"/>
      <c r="BZ32" s="411"/>
      <c r="CA32" s="411"/>
      <c r="CB32" s="411"/>
      <c r="CC32" s="411"/>
      <c r="CD32" s="411"/>
      <c r="CE32" s="411"/>
      <c r="CF32" s="411"/>
      <c r="CG32" s="411"/>
      <c r="CH32" s="411"/>
      <c r="CI32" s="411"/>
      <c r="CJ32" s="411"/>
      <c r="CK32" s="411"/>
      <c r="CL32" s="411"/>
      <c r="CM32" s="411"/>
      <c r="CO32" s="411" t="s">
        <v>202</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203</v>
      </c>
      <c r="D33" s="431"/>
      <c r="E33" s="396" t="s">
        <v>204</v>
      </c>
      <c r="F33" s="396"/>
      <c r="G33" s="396"/>
      <c r="H33" s="396"/>
      <c r="I33" s="396"/>
      <c r="J33" s="396"/>
      <c r="K33" s="396"/>
      <c r="L33" s="396"/>
      <c r="M33" s="396"/>
      <c r="N33" s="396"/>
      <c r="O33" s="396"/>
      <c r="P33" s="396"/>
      <c r="Q33" s="396"/>
      <c r="R33" s="396"/>
      <c r="S33" s="396"/>
      <c r="T33" s="206"/>
      <c r="U33" s="431" t="s">
        <v>203</v>
      </c>
      <c r="V33" s="431"/>
      <c r="W33" s="396" t="s">
        <v>204</v>
      </c>
      <c r="X33" s="396"/>
      <c r="Y33" s="396"/>
      <c r="Z33" s="396"/>
      <c r="AA33" s="396"/>
      <c r="AB33" s="396"/>
      <c r="AC33" s="396"/>
      <c r="AD33" s="396"/>
      <c r="AE33" s="396"/>
      <c r="AF33" s="396"/>
      <c r="AG33" s="396"/>
      <c r="AH33" s="396"/>
      <c r="AI33" s="396"/>
      <c r="AJ33" s="396"/>
      <c r="AK33" s="396"/>
      <c r="AL33" s="206"/>
      <c r="AM33" s="431" t="s">
        <v>203</v>
      </c>
      <c r="AN33" s="431"/>
      <c r="AO33" s="396" t="s">
        <v>205</v>
      </c>
      <c r="AP33" s="396"/>
      <c r="AQ33" s="396"/>
      <c r="AR33" s="396"/>
      <c r="AS33" s="396"/>
      <c r="AT33" s="396"/>
      <c r="AU33" s="396"/>
      <c r="AV33" s="396"/>
      <c r="AW33" s="396"/>
      <c r="AX33" s="396"/>
      <c r="AY33" s="396"/>
      <c r="AZ33" s="396"/>
      <c r="BA33" s="396"/>
      <c r="BB33" s="396"/>
      <c r="BC33" s="396"/>
      <c r="BD33" s="207"/>
      <c r="BE33" s="396" t="s">
        <v>206</v>
      </c>
      <c r="BF33" s="396"/>
      <c r="BG33" s="396" t="s">
        <v>207</v>
      </c>
      <c r="BH33" s="396"/>
      <c r="BI33" s="396"/>
      <c r="BJ33" s="396"/>
      <c r="BK33" s="396"/>
      <c r="BL33" s="396"/>
      <c r="BM33" s="396"/>
      <c r="BN33" s="396"/>
      <c r="BO33" s="396"/>
      <c r="BP33" s="396"/>
      <c r="BQ33" s="396"/>
      <c r="BR33" s="396"/>
      <c r="BS33" s="396"/>
      <c r="BT33" s="396"/>
      <c r="BU33" s="396"/>
      <c r="BV33" s="207"/>
      <c r="BW33" s="431" t="s">
        <v>206</v>
      </c>
      <c r="BX33" s="431"/>
      <c r="BY33" s="396" t="s">
        <v>208</v>
      </c>
      <c r="BZ33" s="396"/>
      <c r="CA33" s="396"/>
      <c r="CB33" s="396"/>
      <c r="CC33" s="396"/>
      <c r="CD33" s="396"/>
      <c r="CE33" s="396"/>
      <c r="CF33" s="396"/>
      <c r="CG33" s="396"/>
      <c r="CH33" s="396"/>
      <c r="CI33" s="396"/>
      <c r="CJ33" s="396"/>
      <c r="CK33" s="396"/>
      <c r="CL33" s="396"/>
      <c r="CM33" s="396"/>
      <c r="CN33" s="206"/>
      <c r="CO33" s="431" t="s">
        <v>209</v>
      </c>
      <c r="CP33" s="431"/>
      <c r="CQ33" s="396" t="s">
        <v>210</v>
      </c>
      <c r="CR33" s="396"/>
      <c r="CS33" s="396"/>
      <c r="CT33" s="396"/>
      <c r="CU33" s="396"/>
      <c r="CV33" s="396"/>
      <c r="CW33" s="396"/>
      <c r="CX33" s="396"/>
      <c r="CY33" s="396"/>
      <c r="CZ33" s="396"/>
      <c r="DA33" s="396"/>
      <c r="DB33" s="396"/>
      <c r="DC33" s="396"/>
      <c r="DD33" s="396"/>
      <c r="DE33" s="396"/>
      <c r="DF33" s="206"/>
      <c r="DG33" s="596" t="s">
        <v>211</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f>IF(BG34="","",MAX(C34:D43,U34:V43,AM34:AN43)+1)</f>
        <v>10</v>
      </c>
      <c r="BF34" s="597"/>
      <c r="BG34" s="598" t="str">
        <f>IF('各会計、関係団体の財政状況及び健全化判断比率'!B36="","",'各会計、関係団体の財政状況及び健全化判断比率'!B36)</f>
        <v>簡易水道事業特別会計</v>
      </c>
      <c r="BH34" s="598"/>
      <c r="BI34" s="598"/>
      <c r="BJ34" s="598"/>
      <c r="BK34" s="598"/>
      <c r="BL34" s="598"/>
      <c r="BM34" s="598"/>
      <c r="BN34" s="598"/>
      <c r="BO34" s="598"/>
      <c r="BP34" s="598"/>
      <c r="BQ34" s="598"/>
      <c r="BR34" s="598"/>
      <c r="BS34" s="598"/>
      <c r="BT34" s="598"/>
      <c r="BU34" s="598"/>
      <c r="BV34" s="181"/>
      <c r="BW34" s="597">
        <f>IF(BY34="","",MAX(C34:D43,U34:V43,AM34:AN43,BE34:BF43)+1)</f>
        <v>12</v>
      </c>
      <c r="BX34" s="597"/>
      <c r="BY34" s="598" t="str">
        <f>IF('各会計、関係団体の財政状況及び健全化判断比率'!B68="","",'各会計、関係団体の財政状況及び健全化判断比率'!B68)</f>
        <v>山形県消防補償等組合</v>
      </c>
      <c r="BZ34" s="598"/>
      <c r="CA34" s="598"/>
      <c r="CB34" s="598"/>
      <c r="CC34" s="598"/>
      <c r="CD34" s="598"/>
      <c r="CE34" s="598"/>
      <c r="CF34" s="598"/>
      <c r="CG34" s="598"/>
      <c r="CH34" s="598"/>
      <c r="CI34" s="598"/>
      <c r="CJ34" s="598"/>
      <c r="CK34" s="598"/>
      <c r="CL34" s="598"/>
      <c r="CM34" s="598"/>
      <c r="CN34" s="181"/>
      <c r="CO34" s="597">
        <f>IF(CQ34="","",MAX(C34:D43,U34:V43,AM34:AN43,BE34:BF43,BW34:BX43)+1)</f>
        <v>20</v>
      </c>
      <c r="CP34" s="597"/>
      <c r="CQ34" s="598" t="str">
        <f>IF('各会計、関係団体の財政状況及び健全化判断比率'!BS7="","",'各会計、関係団体の財政状況及び健全化判断比率'!BS7)</f>
        <v>小国いきいき街づくり公社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IF('各会計、関係団体の財政状況及び健全化判断比率'!B33="","",'各会計、関係団体の財政状況及び健全化判断比率'!B33)</f>
        <v>工業用水道事業会計</v>
      </c>
      <c r="AP35" s="598"/>
      <c r="AQ35" s="598"/>
      <c r="AR35" s="598"/>
      <c r="AS35" s="598"/>
      <c r="AT35" s="598"/>
      <c r="AU35" s="598"/>
      <c r="AV35" s="598"/>
      <c r="AW35" s="598"/>
      <c r="AX35" s="598"/>
      <c r="AY35" s="598"/>
      <c r="AZ35" s="598"/>
      <c r="BA35" s="598"/>
      <c r="BB35" s="598"/>
      <c r="BC35" s="598"/>
      <c r="BD35" s="181"/>
      <c r="BE35" s="597">
        <f t="shared" ref="BE35:BE43" si="1">IF(BG35="","",BE34+1)</f>
        <v>11</v>
      </c>
      <c r="BF35" s="597"/>
      <c r="BG35" s="598" t="str">
        <f>IF('各会計、関係団体の財政状況及び健全化判断比率'!B37="","",'各会計、関係団体の財政状況及び健全化判断比率'!B37)</f>
        <v>下水道事業特別会計</v>
      </c>
      <c r="BH35" s="598"/>
      <c r="BI35" s="598"/>
      <c r="BJ35" s="598"/>
      <c r="BK35" s="598"/>
      <c r="BL35" s="598"/>
      <c r="BM35" s="598"/>
      <c r="BN35" s="598"/>
      <c r="BO35" s="598"/>
      <c r="BP35" s="598"/>
      <c r="BQ35" s="598"/>
      <c r="BR35" s="598"/>
      <c r="BS35" s="598"/>
      <c r="BT35" s="598"/>
      <c r="BU35" s="598"/>
      <c r="BV35" s="181"/>
      <c r="BW35" s="597">
        <f t="shared" ref="BW35:BW43" si="2">IF(BY35="","",BW34+1)</f>
        <v>13</v>
      </c>
      <c r="BX35" s="597"/>
      <c r="BY35" s="598" t="str">
        <f>IF('各会計、関係団体の財政状況及び健全化判断比率'!B69="","",'各会計、関係団体の財政状況及び健全化判断比率'!B69)</f>
        <v>山形県自治会館管理組合</v>
      </c>
      <c r="BZ35" s="598"/>
      <c r="CA35" s="598"/>
      <c r="CB35" s="598"/>
      <c r="CC35" s="598"/>
      <c r="CD35" s="598"/>
      <c r="CE35" s="598"/>
      <c r="CF35" s="598"/>
      <c r="CG35" s="598"/>
      <c r="CH35" s="598"/>
      <c r="CI35" s="598"/>
      <c r="CJ35" s="598"/>
      <c r="CK35" s="598"/>
      <c r="CL35" s="598"/>
      <c r="CM35" s="598"/>
      <c r="CN35" s="181"/>
      <c r="CO35" s="597">
        <f t="shared" ref="CO35:CO43" si="3">IF(CQ35="","",CO34+1)</f>
        <v>21</v>
      </c>
      <c r="CP35" s="597"/>
      <c r="CQ35" s="598" t="str">
        <f>IF('各会計、関係団体の財政状況及び健全化判断比率'!BS8="","",'各会計、関係団体の財政状況及び健全化判断比率'!BS8)</f>
        <v>小国町土地開発公社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f t="shared" si="0"/>
        <v>8</v>
      </c>
      <c r="AN36" s="597"/>
      <c r="AO36" s="598" t="str">
        <f>IF('各会計、関係団体の財政状況及び健全化判断比率'!B34="","",'各会計、関係団体の財政状況及び健全化判断比率'!B34)</f>
        <v>病院事業会計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14</v>
      </c>
      <c r="BX36" s="597"/>
      <c r="BY36" s="598" t="str">
        <f>IF('各会計、関係団体の財政状況及び健全化判断比率'!B70="","",'各会計、関係団体の財政状況及び健全化判断比率'!B70)</f>
        <v>山形県市町村職員退職手当組合</v>
      </c>
      <c r="BZ36" s="598"/>
      <c r="CA36" s="598"/>
      <c r="CB36" s="598"/>
      <c r="CC36" s="598"/>
      <c r="CD36" s="598"/>
      <c r="CE36" s="598"/>
      <c r="CF36" s="598"/>
      <c r="CG36" s="598"/>
      <c r="CH36" s="598"/>
      <c r="CI36" s="598"/>
      <c r="CJ36" s="598"/>
      <c r="CK36" s="598"/>
      <c r="CL36" s="598"/>
      <c r="CM36" s="598"/>
      <c r="CN36" s="181"/>
      <c r="CO36" s="597">
        <f t="shared" si="3"/>
        <v>22</v>
      </c>
      <c r="CP36" s="597"/>
      <c r="CQ36" s="598" t="str">
        <f>IF('各会計、関係団体の財政状況及び健全化判断比率'!BS9="","",'各会計、関係団体の財政状況及び健全化判断比率'!BS9)</f>
        <v>おぐに白い森</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訪問看護特別会計</v>
      </c>
      <c r="X37" s="598"/>
      <c r="Y37" s="598"/>
      <c r="Z37" s="598"/>
      <c r="AA37" s="598"/>
      <c r="AB37" s="598"/>
      <c r="AC37" s="598"/>
      <c r="AD37" s="598"/>
      <c r="AE37" s="598"/>
      <c r="AF37" s="598"/>
      <c r="AG37" s="598"/>
      <c r="AH37" s="598"/>
      <c r="AI37" s="598"/>
      <c r="AJ37" s="598"/>
      <c r="AK37" s="598"/>
      <c r="AL37" s="181"/>
      <c r="AM37" s="597">
        <f t="shared" si="0"/>
        <v>9</v>
      </c>
      <c r="AN37" s="597"/>
      <c r="AO37" s="598" t="str">
        <f>IF('各会計、関係団体の財政状況及び健全化判断比率'!B35="","",'各会計、関係団体の財政状況及び健全化判断比率'!B35)</f>
        <v>老人保健施設事業会計</v>
      </c>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15</v>
      </c>
      <c r="BX37" s="597"/>
      <c r="BY37" s="598" t="str">
        <f>IF('各会計、関係団体の財政状況及び健全化判断比率'!B71="","",'各会計、関係団体の財政状況及び健全化判断比率'!B71)</f>
        <v>山形県市町村交通災害共済組合</v>
      </c>
      <c r="BZ37" s="598"/>
      <c r="CA37" s="598"/>
      <c r="CB37" s="598"/>
      <c r="CC37" s="598"/>
      <c r="CD37" s="598"/>
      <c r="CE37" s="598"/>
      <c r="CF37" s="598"/>
      <c r="CG37" s="598"/>
      <c r="CH37" s="598"/>
      <c r="CI37" s="598"/>
      <c r="CJ37" s="598"/>
      <c r="CK37" s="598"/>
      <c r="CL37" s="598"/>
      <c r="CM37" s="598"/>
      <c r="CN37" s="181"/>
      <c r="CO37" s="597">
        <f t="shared" si="3"/>
        <v>23</v>
      </c>
      <c r="CP37" s="597"/>
      <c r="CQ37" s="598" t="str">
        <f>IF('各会計、関係団体の財政状況及び健全化判断比率'!BS10="","",'各会計、関係団体の財政状況及び健全化判断比率'!BS10)</f>
        <v>小国町地域総合商社</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16</v>
      </c>
      <c r="BX38" s="597"/>
      <c r="BY38" s="598" t="str">
        <f>IF('各会計、関係団体の財政状況及び健全化判断比率'!B72="","",'各会計、関係団体の財政状況及び健全化判断比率'!B72)</f>
        <v>置賜広域行政事務組合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17</v>
      </c>
      <c r="BX39" s="597"/>
      <c r="BY39" s="598" t="str">
        <f>IF('各会計、関係団体の財政状況及び健全化判断比率'!B73="","",'各会計、関係団体の財政状況及び健全化判断比率'!B73)</f>
        <v>西置賜行政組合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18</v>
      </c>
      <c r="BX40" s="597"/>
      <c r="BY40" s="598" t="str">
        <f>IF('各会計、関係団体の財政状況及び健全化判断比率'!B74="","",'各会計、関係団体の財政状況及び健全化判断比率'!B74)</f>
        <v>山形県後期高齢者医療広域連合（普通会計分）</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19</v>
      </c>
      <c r="BX41" s="597"/>
      <c r="BY41" s="598" t="str">
        <f>IF('各会計、関係団体の財政状況及び健全化判断比率'!B75="","",'各会計、関係団体の財政状況及び健全化判断比率'!B75)</f>
        <v>山形県後期高齢者医療広域連合（事業会計分）</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212</v>
      </c>
      <c r="E46" s="600" t="s">
        <v>213</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214</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215</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216</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217</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218</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219</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220</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C9O5/7n/6lJeYl8bRWSul1w9idJCmrw4FbQnjZYJ2O/0DsPVvNaXJWQzvQIIx3p30HLcHvjVOntkz5CxtMCPpA==" saltValue="EDij/WvM7F01lTpZmfpKd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221</v>
      </c>
      <c r="DI1" s="603"/>
      <c r="DJ1" s="603"/>
      <c r="DK1" s="603"/>
      <c r="DL1" s="603"/>
      <c r="DM1" s="603"/>
      <c r="DN1" s="604"/>
      <c r="DO1" s="214"/>
      <c r="DP1" s="602" t="s">
        <v>222</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223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224</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225</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227</v>
      </c>
      <c r="S4" s="606"/>
      <c r="T4" s="606"/>
      <c r="U4" s="606"/>
      <c r="V4" s="606"/>
      <c r="W4" s="606"/>
      <c r="X4" s="606"/>
      <c r="Y4" s="607"/>
      <c r="Z4" s="605" t="s">
        <v>228</v>
      </c>
      <c r="AA4" s="606"/>
      <c r="AB4" s="606"/>
      <c r="AC4" s="607"/>
      <c r="AD4" s="605" t="s">
        <v>229</v>
      </c>
      <c r="AE4" s="606"/>
      <c r="AF4" s="606"/>
      <c r="AG4" s="606"/>
      <c r="AH4" s="606"/>
      <c r="AI4" s="606"/>
      <c r="AJ4" s="606"/>
      <c r="AK4" s="607"/>
      <c r="AL4" s="605" t="s">
        <v>228</v>
      </c>
      <c r="AM4" s="606"/>
      <c r="AN4" s="606"/>
      <c r="AO4" s="607"/>
      <c r="AP4" s="608" t="s">
        <v>230</v>
      </c>
      <c r="AQ4" s="608"/>
      <c r="AR4" s="608"/>
      <c r="AS4" s="608"/>
      <c r="AT4" s="608"/>
      <c r="AU4" s="608"/>
      <c r="AV4" s="608"/>
      <c r="AW4" s="608"/>
      <c r="AX4" s="608"/>
      <c r="AY4" s="608"/>
      <c r="AZ4" s="608"/>
      <c r="BA4" s="608"/>
      <c r="BB4" s="608"/>
      <c r="BC4" s="608"/>
      <c r="BD4" s="608"/>
      <c r="BE4" s="608"/>
      <c r="BF4" s="608"/>
      <c r="BG4" s="608" t="s">
        <v>231</v>
      </c>
      <c r="BH4" s="608"/>
      <c r="BI4" s="608"/>
      <c r="BJ4" s="608"/>
      <c r="BK4" s="608"/>
      <c r="BL4" s="608"/>
      <c r="BM4" s="608"/>
      <c r="BN4" s="608"/>
      <c r="BO4" s="608" t="s">
        <v>228</v>
      </c>
      <c r="BP4" s="608"/>
      <c r="BQ4" s="608"/>
      <c r="BR4" s="608"/>
      <c r="BS4" s="608" t="s">
        <v>232</v>
      </c>
      <c r="BT4" s="608"/>
      <c r="BU4" s="608"/>
      <c r="BV4" s="608"/>
      <c r="BW4" s="608"/>
      <c r="BX4" s="608"/>
      <c r="BY4" s="608"/>
      <c r="BZ4" s="608"/>
      <c r="CA4" s="608"/>
      <c r="CB4" s="608"/>
      <c r="CD4" s="605" t="s">
        <v>233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234</v>
      </c>
      <c r="C5" s="610"/>
      <c r="D5" s="610"/>
      <c r="E5" s="610"/>
      <c r="F5" s="610"/>
      <c r="G5" s="610"/>
      <c r="H5" s="610"/>
      <c r="I5" s="610"/>
      <c r="J5" s="610"/>
      <c r="K5" s="610"/>
      <c r="L5" s="610"/>
      <c r="M5" s="610"/>
      <c r="N5" s="610"/>
      <c r="O5" s="610"/>
      <c r="P5" s="610"/>
      <c r="Q5" s="611"/>
      <c r="R5" s="612">
        <v>1193984</v>
      </c>
      <c r="S5" s="613"/>
      <c r="T5" s="613"/>
      <c r="U5" s="613"/>
      <c r="V5" s="613"/>
      <c r="W5" s="613"/>
      <c r="X5" s="613"/>
      <c r="Y5" s="614"/>
      <c r="Z5" s="615">
        <v>14.9</v>
      </c>
      <c r="AA5" s="615"/>
      <c r="AB5" s="615"/>
      <c r="AC5" s="615"/>
      <c r="AD5" s="616">
        <v>1193984</v>
      </c>
      <c r="AE5" s="616"/>
      <c r="AF5" s="616"/>
      <c r="AG5" s="616"/>
      <c r="AH5" s="616"/>
      <c r="AI5" s="616"/>
      <c r="AJ5" s="616"/>
      <c r="AK5" s="616"/>
      <c r="AL5" s="617">
        <v>26.7</v>
      </c>
      <c r="AM5" s="618"/>
      <c r="AN5" s="618"/>
      <c r="AO5" s="619"/>
      <c r="AP5" s="609" t="s">
        <v>235</v>
      </c>
      <c r="AQ5" s="610"/>
      <c r="AR5" s="610"/>
      <c r="AS5" s="610"/>
      <c r="AT5" s="610"/>
      <c r="AU5" s="610"/>
      <c r="AV5" s="610"/>
      <c r="AW5" s="610"/>
      <c r="AX5" s="610"/>
      <c r="AY5" s="610"/>
      <c r="AZ5" s="610"/>
      <c r="BA5" s="610"/>
      <c r="BB5" s="610"/>
      <c r="BC5" s="610"/>
      <c r="BD5" s="610"/>
      <c r="BE5" s="610"/>
      <c r="BF5" s="611"/>
      <c r="BG5" s="623">
        <v>1192420</v>
      </c>
      <c r="BH5" s="624"/>
      <c r="BI5" s="624"/>
      <c r="BJ5" s="624"/>
      <c r="BK5" s="624"/>
      <c r="BL5" s="624"/>
      <c r="BM5" s="624"/>
      <c r="BN5" s="625"/>
      <c r="BO5" s="626">
        <v>99.9</v>
      </c>
      <c r="BP5" s="626"/>
      <c r="BQ5" s="626"/>
      <c r="BR5" s="626"/>
      <c r="BS5" s="627" t="s">
        <v>133</v>
      </c>
      <c r="BT5" s="627"/>
      <c r="BU5" s="627"/>
      <c r="BV5" s="627"/>
      <c r="BW5" s="627"/>
      <c r="BX5" s="627"/>
      <c r="BY5" s="627"/>
      <c r="BZ5" s="627"/>
      <c r="CA5" s="627"/>
      <c r="CB5" s="631"/>
      <c r="CD5" s="605" t="s">
        <v>230</v>
      </c>
      <c r="CE5" s="606"/>
      <c r="CF5" s="606"/>
      <c r="CG5" s="606"/>
      <c r="CH5" s="606"/>
      <c r="CI5" s="606"/>
      <c r="CJ5" s="606"/>
      <c r="CK5" s="606"/>
      <c r="CL5" s="606"/>
      <c r="CM5" s="606"/>
      <c r="CN5" s="606"/>
      <c r="CO5" s="606"/>
      <c r="CP5" s="606"/>
      <c r="CQ5" s="607"/>
      <c r="CR5" s="605" t="s">
        <v>236</v>
      </c>
      <c r="CS5" s="606"/>
      <c r="CT5" s="606"/>
      <c r="CU5" s="606"/>
      <c r="CV5" s="606"/>
      <c r="CW5" s="606"/>
      <c r="CX5" s="606"/>
      <c r="CY5" s="607"/>
      <c r="CZ5" s="605" t="s">
        <v>228</v>
      </c>
      <c r="DA5" s="606"/>
      <c r="DB5" s="606"/>
      <c r="DC5" s="607"/>
      <c r="DD5" s="605" t="s">
        <v>237</v>
      </c>
      <c r="DE5" s="606"/>
      <c r="DF5" s="606"/>
      <c r="DG5" s="606"/>
      <c r="DH5" s="606"/>
      <c r="DI5" s="606"/>
      <c r="DJ5" s="606"/>
      <c r="DK5" s="606"/>
      <c r="DL5" s="606"/>
      <c r="DM5" s="606"/>
      <c r="DN5" s="606"/>
      <c r="DO5" s="606"/>
      <c r="DP5" s="607"/>
      <c r="DQ5" s="605" t="s">
        <v>238</v>
      </c>
      <c r="DR5" s="606"/>
      <c r="DS5" s="606"/>
      <c r="DT5" s="606"/>
      <c r="DU5" s="606"/>
      <c r="DV5" s="606"/>
      <c r="DW5" s="606"/>
      <c r="DX5" s="606"/>
      <c r="DY5" s="606"/>
      <c r="DZ5" s="606"/>
      <c r="EA5" s="606"/>
      <c r="EB5" s="606"/>
      <c r="EC5" s="607"/>
    </row>
    <row r="6" spans="2:143" ht="11.25" customHeight="1" x14ac:dyDescent="0.15">
      <c r="B6" s="620" t="s">
        <v>239</v>
      </c>
      <c r="C6" s="621"/>
      <c r="D6" s="621"/>
      <c r="E6" s="621"/>
      <c r="F6" s="621"/>
      <c r="G6" s="621"/>
      <c r="H6" s="621"/>
      <c r="I6" s="621"/>
      <c r="J6" s="621"/>
      <c r="K6" s="621"/>
      <c r="L6" s="621"/>
      <c r="M6" s="621"/>
      <c r="N6" s="621"/>
      <c r="O6" s="621"/>
      <c r="P6" s="621"/>
      <c r="Q6" s="622"/>
      <c r="R6" s="623">
        <v>90760</v>
      </c>
      <c r="S6" s="624"/>
      <c r="T6" s="624"/>
      <c r="U6" s="624"/>
      <c r="V6" s="624"/>
      <c r="W6" s="624"/>
      <c r="X6" s="624"/>
      <c r="Y6" s="625"/>
      <c r="Z6" s="626">
        <v>1.1000000000000001</v>
      </c>
      <c r="AA6" s="626"/>
      <c r="AB6" s="626"/>
      <c r="AC6" s="626"/>
      <c r="AD6" s="627">
        <v>90760</v>
      </c>
      <c r="AE6" s="627"/>
      <c r="AF6" s="627"/>
      <c r="AG6" s="627"/>
      <c r="AH6" s="627"/>
      <c r="AI6" s="627"/>
      <c r="AJ6" s="627"/>
      <c r="AK6" s="627"/>
      <c r="AL6" s="628">
        <v>2</v>
      </c>
      <c r="AM6" s="629"/>
      <c r="AN6" s="629"/>
      <c r="AO6" s="630"/>
      <c r="AP6" s="620" t="s">
        <v>240</v>
      </c>
      <c r="AQ6" s="621"/>
      <c r="AR6" s="621"/>
      <c r="AS6" s="621"/>
      <c r="AT6" s="621"/>
      <c r="AU6" s="621"/>
      <c r="AV6" s="621"/>
      <c r="AW6" s="621"/>
      <c r="AX6" s="621"/>
      <c r="AY6" s="621"/>
      <c r="AZ6" s="621"/>
      <c r="BA6" s="621"/>
      <c r="BB6" s="621"/>
      <c r="BC6" s="621"/>
      <c r="BD6" s="621"/>
      <c r="BE6" s="621"/>
      <c r="BF6" s="622"/>
      <c r="BG6" s="623">
        <v>1192420</v>
      </c>
      <c r="BH6" s="624"/>
      <c r="BI6" s="624"/>
      <c r="BJ6" s="624"/>
      <c r="BK6" s="624"/>
      <c r="BL6" s="624"/>
      <c r="BM6" s="624"/>
      <c r="BN6" s="625"/>
      <c r="BO6" s="626">
        <v>99.9</v>
      </c>
      <c r="BP6" s="626"/>
      <c r="BQ6" s="626"/>
      <c r="BR6" s="626"/>
      <c r="BS6" s="627" t="s">
        <v>141</v>
      </c>
      <c r="BT6" s="627"/>
      <c r="BU6" s="627"/>
      <c r="BV6" s="627"/>
      <c r="BW6" s="627"/>
      <c r="BX6" s="627"/>
      <c r="BY6" s="627"/>
      <c r="BZ6" s="627"/>
      <c r="CA6" s="627"/>
      <c r="CB6" s="631"/>
      <c r="CD6" s="609" t="s">
        <v>241</v>
      </c>
      <c r="CE6" s="610"/>
      <c r="CF6" s="610"/>
      <c r="CG6" s="610"/>
      <c r="CH6" s="610"/>
      <c r="CI6" s="610"/>
      <c r="CJ6" s="610"/>
      <c r="CK6" s="610"/>
      <c r="CL6" s="610"/>
      <c r="CM6" s="610"/>
      <c r="CN6" s="610"/>
      <c r="CO6" s="610"/>
      <c r="CP6" s="610"/>
      <c r="CQ6" s="611"/>
      <c r="CR6" s="623">
        <v>87081</v>
      </c>
      <c r="CS6" s="624"/>
      <c r="CT6" s="624"/>
      <c r="CU6" s="624"/>
      <c r="CV6" s="624"/>
      <c r="CW6" s="624"/>
      <c r="CX6" s="624"/>
      <c r="CY6" s="625"/>
      <c r="CZ6" s="617">
        <v>1.2</v>
      </c>
      <c r="DA6" s="618"/>
      <c r="DB6" s="618"/>
      <c r="DC6" s="634"/>
      <c r="DD6" s="632" t="s">
        <v>133</v>
      </c>
      <c r="DE6" s="624"/>
      <c r="DF6" s="624"/>
      <c r="DG6" s="624"/>
      <c r="DH6" s="624"/>
      <c r="DI6" s="624"/>
      <c r="DJ6" s="624"/>
      <c r="DK6" s="624"/>
      <c r="DL6" s="624"/>
      <c r="DM6" s="624"/>
      <c r="DN6" s="624"/>
      <c r="DO6" s="624"/>
      <c r="DP6" s="625"/>
      <c r="DQ6" s="632">
        <v>87081</v>
      </c>
      <c r="DR6" s="624"/>
      <c r="DS6" s="624"/>
      <c r="DT6" s="624"/>
      <c r="DU6" s="624"/>
      <c r="DV6" s="624"/>
      <c r="DW6" s="624"/>
      <c r="DX6" s="624"/>
      <c r="DY6" s="624"/>
      <c r="DZ6" s="624"/>
      <c r="EA6" s="624"/>
      <c r="EB6" s="624"/>
      <c r="EC6" s="633"/>
    </row>
    <row r="7" spans="2:143" ht="11.25" customHeight="1" x14ac:dyDescent="0.15">
      <c r="B7" s="620" t="s">
        <v>242</v>
      </c>
      <c r="C7" s="621"/>
      <c r="D7" s="621"/>
      <c r="E7" s="621"/>
      <c r="F7" s="621"/>
      <c r="G7" s="621"/>
      <c r="H7" s="621"/>
      <c r="I7" s="621"/>
      <c r="J7" s="621"/>
      <c r="K7" s="621"/>
      <c r="L7" s="621"/>
      <c r="M7" s="621"/>
      <c r="N7" s="621"/>
      <c r="O7" s="621"/>
      <c r="P7" s="621"/>
      <c r="Q7" s="622"/>
      <c r="R7" s="623">
        <v>284</v>
      </c>
      <c r="S7" s="624"/>
      <c r="T7" s="624"/>
      <c r="U7" s="624"/>
      <c r="V7" s="624"/>
      <c r="W7" s="624"/>
      <c r="X7" s="624"/>
      <c r="Y7" s="625"/>
      <c r="Z7" s="626">
        <v>0</v>
      </c>
      <c r="AA7" s="626"/>
      <c r="AB7" s="626"/>
      <c r="AC7" s="626"/>
      <c r="AD7" s="627">
        <v>284</v>
      </c>
      <c r="AE7" s="627"/>
      <c r="AF7" s="627"/>
      <c r="AG7" s="627"/>
      <c r="AH7" s="627"/>
      <c r="AI7" s="627"/>
      <c r="AJ7" s="627"/>
      <c r="AK7" s="627"/>
      <c r="AL7" s="628">
        <v>0</v>
      </c>
      <c r="AM7" s="629"/>
      <c r="AN7" s="629"/>
      <c r="AO7" s="630"/>
      <c r="AP7" s="620" t="s">
        <v>243</v>
      </c>
      <c r="AQ7" s="621"/>
      <c r="AR7" s="621"/>
      <c r="AS7" s="621"/>
      <c r="AT7" s="621"/>
      <c r="AU7" s="621"/>
      <c r="AV7" s="621"/>
      <c r="AW7" s="621"/>
      <c r="AX7" s="621"/>
      <c r="AY7" s="621"/>
      <c r="AZ7" s="621"/>
      <c r="BA7" s="621"/>
      <c r="BB7" s="621"/>
      <c r="BC7" s="621"/>
      <c r="BD7" s="621"/>
      <c r="BE7" s="621"/>
      <c r="BF7" s="622"/>
      <c r="BG7" s="623">
        <v>529050</v>
      </c>
      <c r="BH7" s="624"/>
      <c r="BI7" s="624"/>
      <c r="BJ7" s="624"/>
      <c r="BK7" s="624"/>
      <c r="BL7" s="624"/>
      <c r="BM7" s="624"/>
      <c r="BN7" s="625"/>
      <c r="BO7" s="626">
        <v>44.3</v>
      </c>
      <c r="BP7" s="626"/>
      <c r="BQ7" s="626"/>
      <c r="BR7" s="626"/>
      <c r="BS7" s="627" t="s">
        <v>133</v>
      </c>
      <c r="BT7" s="627"/>
      <c r="BU7" s="627"/>
      <c r="BV7" s="627"/>
      <c r="BW7" s="627"/>
      <c r="BX7" s="627"/>
      <c r="BY7" s="627"/>
      <c r="BZ7" s="627"/>
      <c r="CA7" s="627"/>
      <c r="CB7" s="631"/>
      <c r="CD7" s="620" t="s">
        <v>244</v>
      </c>
      <c r="CE7" s="621"/>
      <c r="CF7" s="621"/>
      <c r="CG7" s="621"/>
      <c r="CH7" s="621"/>
      <c r="CI7" s="621"/>
      <c r="CJ7" s="621"/>
      <c r="CK7" s="621"/>
      <c r="CL7" s="621"/>
      <c r="CM7" s="621"/>
      <c r="CN7" s="621"/>
      <c r="CO7" s="621"/>
      <c r="CP7" s="621"/>
      <c r="CQ7" s="622"/>
      <c r="CR7" s="623">
        <v>1242061</v>
      </c>
      <c r="CS7" s="624"/>
      <c r="CT7" s="624"/>
      <c r="CU7" s="624"/>
      <c r="CV7" s="624"/>
      <c r="CW7" s="624"/>
      <c r="CX7" s="624"/>
      <c r="CY7" s="625"/>
      <c r="CZ7" s="626">
        <v>16.899999999999999</v>
      </c>
      <c r="DA7" s="626"/>
      <c r="DB7" s="626"/>
      <c r="DC7" s="626"/>
      <c r="DD7" s="632">
        <v>71303</v>
      </c>
      <c r="DE7" s="624"/>
      <c r="DF7" s="624"/>
      <c r="DG7" s="624"/>
      <c r="DH7" s="624"/>
      <c r="DI7" s="624"/>
      <c r="DJ7" s="624"/>
      <c r="DK7" s="624"/>
      <c r="DL7" s="624"/>
      <c r="DM7" s="624"/>
      <c r="DN7" s="624"/>
      <c r="DO7" s="624"/>
      <c r="DP7" s="625"/>
      <c r="DQ7" s="632">
        <v>885808</v>
      </c>
      <c r="DR7" s="624"/>
      <c r="DS7" s="624"/>
      <c r="DT7" s="624"/>
      <c r="DU7" s="624"/>
      <c r="DV7" s="624"/>
      <c r="DW7" s="624"/>
      <c r="DX7" s="624"/>
      <c r="DY7" s="624"/>
      <c r="DZ7" s="624"/>
      <c r="EA7" s="624"/>
      <c r="EB7" s="624"/>
      <c r="EC7" s="633"/>
    </row>
    <row r="8" spans="2:143" ht="11.25" customHeight="1" x14ac:dyDescent="0.15">
      <c r="B8" s="620" t="s">
        <v>245</v>
      </c>
      <c r="C8" s="621"/>
      <c r="D8" s="621"/>
      <c r="E8" s="621"/>
      <c r="F8" s="621"/>
      <c r="G8" s="621"/>
      <c r="H8" s="621"/>
      <c r="I8" s="621"/>
      <c r="J8" s="621"/>
      <c r="K8" s="621"/>
      <c r="L8" s="621"/>
      <c r="M8" s="621"/>
      <c r="N8" s="621"/>
      <c r="O8" s="621"/>
      <c r="P8" s="621"/>
      <c r="Q8" s="622"/>
      <c r="R8" s="623">
        <v>2514</v>
      </c>
      <c r="S8" s="624"/>
      <c r="T8" s="624"/>
      <c r="U8" s="624"/>
      <c r="V8" s="624"/>
      <c r="W8" s="624"/>
      <c r="X8" s="624"/>
      <c r="Y8" s="625"/>
      <c r="Z8" s="626">
        <v>0</v>
      </c>
      <c r="AA8" s="626"/>
      <c r="AB8" s="626"/>
      <c r="AC8" s="626"/>
      <c r="AD8" s="627">
        <v>2514</v>
      </c>
      <c r="AE8" s="627"/>
      <c r="AF8" s="627"/>
      <c r="AG8" s="627"/>
      <c r="AH8" s="627"/>
      <c r="AI8" s="627"/>
      <c r="AJ8" s="627"/>
      <c r="AK8" s="627"/>
      <c r="AL8" s="628">
        <v>0.1</v>
      </c>
      <c r="AM8" s="629"/>
      <c r="AN8" s="629"/>
      <c r="AO8" s="630"/>
      <c r="AP8" s="620" t="s">
        <v>246</v>
      </c>
      <c r="AQ8" s="621"/>
      <c r="AR8" s="621"/>
      <c r="AS8" s="621"/>
      <c r="AT8" s="621"/>
      <c r="AU8" s="621"/>
      <c r="AV8" s="621"/>
      <c r="AW8" s="621"/>
      <c r="AX8" s="621"/>
      <c r="AY8" s="621"/>
      <c r="AZ8" s="621"/>
      <c r="BA8" s="621"/>
      <c r="BB8" s="621"/>
      <c r="BC8" s="621"/>
      <c r="BD8" s="621"/>
      <c r="BE8" s="621"/>
      <c r="BF8" s="622"/>
      <c r="BG8" s="623">
        <v>12518</v>
      </c>
      <c r="BH8" s="624"/>
      <c r="BI8" s="624"/>
      <c r="BJ8" s="624"/>
      <c r="BK8" s="624"/>
      <c r="BL8" s="624"/>
      <c r="BM8" s="624"/>
      <c r="BN8" s="625"/>
      <c r="BO8" s="626">
        <v>1</v>
      </c>
      <c r="BP8" s="626"/>
      <c r="BQ8" s="626"/>
      <c r="BR8" s="626"/>
      <c r="BS8" s="627" t="s">
        <v>133</v>
      </c>
      <c r="BT8" s="627"/>
      <c r="BU8" s="627"/>
      <c r="BV8" s="627"/>
      <c r="BW8" s="627"/>
      <c r="BX8" s="627"/>
      <c r="BY8" s="627"/>
      <c r="BZ8" s="627"/>
      <c r="CA8" s="627"/>
      <c r="CB8" s="631"/>
      <c r="CD8" s="620" t="s">
        <v>247</v>
      </c>
      <c r="CE8" s="621"/>
      <c r="CF8" s="621"/>
      <c r="CG8" s="621"/>
      <c r="CH8" s="621"/>
      <c r="CI8" s="621"/>
      <c r="CJ8" s="621"/>
      <c r="CK8" s="621"/>
      <c r="CL8" s="621"/>
      <c r="CM8" s="621"/>
      <c r="CN8" s="621"/>
      <c r="CO8" s="621"/>
      <c r="CP8" s="621"/>
      <c r="CQ8" s="622"/>
      <c r="CR8" s="623">
        <v>1330007</v>
      </c>
      <c r="CS8" s="624"/>
      <c r="CT8" s="624"/>
      <c r="CU8" s="624"/>
      <c r="CV8" s="624"/>
      <c r="CW8" s="624"/>
      <c r="CX8" s="624"/>
      <c r="CY8" s="625"/>
      <c r="CZ8" s="626">
        <v>18.100000000000001</v>
      </c>
      <c r="DA8" s="626"/>
      <c r="DB8" s="626"/>
      <c r="DC8" s="626"/>
      <c r="DD8" s="632">
        <v>467</v>
      </c>
      <c r="DE8" s="624"/>
      <c r="DF8" s="624"/>
      <c r="DG8" s="624"/>
      <c r="DH8" s="624"/>
      <c r="DI8" s="624"/>
      <c r="DJ8" s="624"/>
      <c r="DK8" s="624"/>
      <c r="DL8" s="624"/>
      <c r="DM8" s="624"/>
      <c r="DN8" s="624"/>
      <c r="DO8" s="624"/>
      <c r="DP8" s="625"/>
      <c r="DQ8" s="632">
        <v>814229</v>
      </c>
      <c r="DR8" s="624"/>
      <c r="DS8" s="624"/>
      <c r="DT8" s="624"/>
      <c r="DU8" s="624"/>
      <c r="DV8" s="624"/>
      <c r="DW8" s="624"/>
      <c r="DX8" s="624"/>
      <c r="DY8" s="624"/>
      <c r="DZ8" s="624"/>
      <c r="EA8" s="624"/>
      <c r="EB8" s="624"/>
      <c r="EC8" s="633"/>
    </row>
    <row r="9" spans="2:143" ht="11.25" customHeight="1" x14ac:dyDescent="0.15">
      <c r="B9" s="620" t="s">
        <v>248</v>
      </c>
      <c r="C9" s="621"/>
      <c r="D9" s="621"/>
      <c r="E9" s="621"/>
      <c r="F9" s="621"/>
      <c r="G9" s="621"/>
      <c r="H9" s="621"/>
      <c r="I9" s="621"/>
      <c r="J9" s="621"/>
      <c r="K9" s="621"/>
      <c r="L9" s="621"/>
      <c r="M9" s="621"/>
      <c r="N9" s="621"/>
      <c r="O9" s="621"/>
      <c r="P9" s="621"/>
      <c r="Q9" s="622"/>
      <c r="R9" s="623">
        <v>1787</v>
      </c>
      <c r="S9" s="624"/>
      <c r="T9" s="624"/>
      <c r="U9" s="624"/>
      <c r="V9" s="624"/>
      <c r="W9" s="624"/>
      <c r="X9" s="624"/>
      <c r="Y9" s="625"/>
      <c r="Z9" s="626">
        <v>0</v>
      </c>
      <c r="AA9" s="626"/>
      <c r="AB9" s="626"/>
      <c r="AC9" s="626"/>
      <c r="AD9" s="627">
        <v>1787</v>
      </c>
      <c r="AE9" s="627"/>
      <c r="AF9" s="627"/>
      <c r="AG9" s="627"/>
      <c r="AH9" s="627"/>
      <c r="AI9" s="627"/>
      <c r="AJ9" s="627"/>
      <c r="AK9" s="627"/>
      <c r="AL9" s="628">
        <v>0</v>
      </c>
      <c r="AM9" s="629"/>
      <c r="AN9" s="629"/>
      <c r="AO9" s="630"/>
      <c r="AP9" s="620" t="s">
        <v>249</v>
      </c>
      <c r="AQ9" s="621"/>
      <c r="AR9" s="621"/>
      <c r="AS9" s="621"/>
      <c r="AT9" s="621"/>
      <c r="AU9" s="621"/>
      <c r="AV9" s="621"/>
      <c r="AW9" s="621"/>
      <c r="AX9" s="621"/>
      <c r="AY9" s="621"/>
      <c r="AZ9" s="621"/>
      <c r="BA9" s="621"/>
      <c r="BB9" s="621"/>
      <c r="BC9" s="621"/>
      <c r="BD9" s="621"/>
      <c r="BE9" s="621"/>
      <c r="BF9" s="622"/>
      <c r="BG9" s="623">
        <v>289788</v>
      </c>
      <c r="BH9" s="624"/>
      <c r="BI9" s="624"/>
      <c r="BJ9" s="624"/>
      <c r="BK9" s="624"/>
      <c r="BL9" s="624"/>
      <c r="BM9" s="624"/>
      <c r="BN9" s="625"/>
      <c r="BO9" s="626">
        <v>24.3</v>
      </c>
      <c r="BP9" s="626"/>
      <c r="BQ9" s="626"/>
      <c r="BR9" s="626"/>
      <c r="BS9" s="627" t="s">
        <v>250</v>
      </c>
      <c r="BT9" s="627"/>
      <c r="BU9" s="627"/>
      <c r="BV9" s="627"/>
      <c r="BW9" s="627"/>
      <c r="BX9" s="627"/>
      <c r="BY9" s="627"/>
      <c r="BZ9" s="627"/>
      <c r="CA9" s="627"/>
      <c r="CB9" s="631"/>
      <c r="CD9" s="620" t="s">
        <v>251</v>
      </c>
      <c r="CE9" s="621"/>
      <c r="CF9" s="621"/>
      <c r="CG9" s="621"/>
      <c r="CH9" s="621"/>
      <c r="CI9" s="621"/>
      <c r="CJ9" s="621"/>
      <c r="CK9" s="621"/>
      <c r="CL9" s="621"/>
      <c r="CM9" s="621"/>
      <c r="CN9" s="621"/>
      <c r="CO9" s="621"/>
      <c r="CP9" s="621"/>
      <c r="CQ9" s="622"/>
      <c r="CR9" s="623">
        <v>692384</v>
      </c>
      <c r="CS9" s="624"/>
      <c r="CT9" s="624"/>
      <c r="CU9" s="624"/>
      <c r="CV9" s="624"/>
      <c r="CW9" s="624"/>
      <c r="CX9" s="624"/>
      <c r="CY9" s="625"/>
      <c r="CZ9" s="626">
        <v>9.4</v>
      </c>
      <c r="DA9" s="626"/>
      <c r="DB9" s="626"/>
      <c r="DC9" s="626"/>
      <c r="DD9" s="632">
        <v>2567</v>
      </c>
      <c r="DE9" s="624"/>
      <c r="DF9" s="624"/>
      <c r="DG9" s="624"/>
      <c r="DH9" s="624"/>
      <c r="DI9" s="624"/>
      <c r="DJ9" s="624"/>
      <c r="DK9" s="624"/>
      <c r="DL9" s="624"/>
      <c r="DM9" s="624"/>
      <c r="DN9" s="624"/>
      <c r="DO9" s="624"/>
      <c r="DP9" s="625"/>
      <c r="DQ9" s="632">
        <v>632481</v>
      </c>
      <c r="DR9" s="624"/>
      <c r="DS9" s="624"/>
      <c r="DT9" s="624"/>
      <c r="DU9" s="624"/>
      <c r="DV9" s="624"/>
      <c r="DW9" s="624"/>
      <c r="DX9" s="624"/>
      <c r="DY9" s="624"/>
      <c r="DZ9" s="624"/>
      <c r="EA9" s="624"/>
      <c r="EB9" s="624"/>
      <c r="EC9" s="633"/>
    </row>
    <row r="10" spans="2:143" ht="11.25" customHeight="1" x14ac:dyDescent="0.15">
      <c r="B10" s="620" t="s">
        <v>252</v>
      </c>
      <c r="C10" s="621"/>
      <c r="D10" s="621"/>
      <c r="E10" s="621"/>
      <c r="F10" s="621"/>
      <c r="G10" s="621"/>
      <c r="H10" s="621"/>
      <c r="I10" s="621"/>
      <c r="J10" s="621"/>
      <c r="K10" s="621"/>
      <c r="L10" s="621"/>
      <c r="M10" s="621"/>
      <c r="N10" s="621"/>
      <c r="O10" s="621"/>
      <c r="P10" s="621"/>
      <c r="Q10" s="622"/>
      <c r="R10" s="623" t="s">
        <v>133</v>
      </c>
      <c r="S10" s="624"/>
      <c r="T10" s="624"/>
      <c r="U10" s="624"/>
      <c r="V10" s="624"/>
      <c r="W10" s="624"/>
      <c r="X10" s="624"/>
      <c r="Y10" s="625"/>
      <c r="Z10" s="626" t="s">
        <v>133</v>
      </c>
      <c r="AA10" s="626"/>
      <c r="AB10" s="626"/>
      <c r="AC10" s="626"/>
      <c r="AD10" s="627" t="s">
        <v>141</v>
      </c>
      <c r="AE10" s="627"/>
      <c r="AF10" s="627"/>
      <c r="AG10" s="627"/>
      <c r="AH10" s="627"/>
      <c r="AI10" s="627"/>
      <c r="AJ10" s="627"/>
      <c r="AK10" s="627"/>
      <c r="AL10" s="628" t="s">
        <v>133</v>
      </c>
      <c r="AM10" s="629"/>
      <c r="AN10" s="629"/>
      <c r="AO10" s="630"/>
      <c r="AP10" s="620" t="s">
        <v>253</v>
      </c>
      <c r="AQ10" s="621"/>
      <c r="AR10" s="621"/>
      <c r="AS10" s="621"/>
      <c r="AT10" s="621"/>
      <c r="AU10" s="621"/>
      <c r="AV10" s="621"/>
      <c r="AW10" s="621"/>
      <c r="AX10" s="621"/>
      <c r="AY10" s="621"/>
      <c r="AZ10" s="621"/>
      <c r="BA10" s="621"/>
      <c r="BB10" s="621"/>
      <c r="BC10" s="621"/>
      <c r="BD10" s="621"/>
      <c r="BE10" s="621"/>
      <c r="BF10" s="622"/>
      <c r="BG10" s="623">
        <v>24056</v>
      </c>
      <c r="BH10" s="624"/>
      <c r="BI10" s="624"/>
      <c r="BJ10" s="624"/>
      <c r="BK10" s="624"/>
      <c r="BL10" s="624"/>
      <c r="BM10" s="624"/>
      <c r="BN10" s="625"/>
      <c r="BO10" s="626">
        <v>2</v>
      </c>
      <c r="BP10" s="626"/>
      <c r="BQ10" s="626"/>
      <c r="BR10" s="626"/>
      <c r="BS10" s="627" t="s">
        <v>133</v>
      </c>
      <c r="BT10" s="627"/>
      <c r="BU10" s="627"/>
      <c r="BV10" s="627"/>
      <c r="BW10" s="627"/>
      <c r="BX10" s="627"/>
      <c r="BY10" s="627"/>
      <c r="BZ10" s="627"/>
      <c r="CA10" s="627"/>
      <c r="CB10" s="631"/>
      <c r="CD10" s="620" t="s">
        <v>254</v>
      </c>
      <c r="CE10" s="621"/>
      <c r="CF10" s="621"/>
      <c r="CG10" s="621"/>
      <c r="CH10" s="621"/>
      <c r="CI10" s="621"/>
      <c r="CJ10" s="621"/>
      <c r="CK10" s="621"/>
      <c r="CL10" s="621"/>
      <c r="CM10" s="621"/>
      <c r="CN10" s="621"/>
      <c r="CO10" s="621"/>
      <c r="CP10" s="621"/>
      <c r="CQ10" s="622"/>
      <c r="CR10" s="623">
        <v>4771</v>
      </c>
      <c r="CS10" s="624"/>
      <c r="CT10" s="624"/>
      <c r="CU10" s="624"/>
      <c r="CV10" s="624"/>
      <c r="CW10" s="624"/>
      <c r="CX10" s="624"/>
      <c r="CY10" s="625"/>
      <c r="CZ10" s="626">
        <v>0.1</v>
      </c>
      <c r="DA10" s="626"/>
      <c r="DB10" s="626"/>
      <c r="DC10" s="626"/>
      <c r="DD10" s="632" t="s">
        <v>141</v>
      </c>
      <c r="DE10" s="624"/>
      <c r="DF10" s="624"/>
      <c r="DG10" s="624"/>
      <c r="DH10" s="624"/>
      <c r="DI10" s="624"/>
      <c r="DJ10" s="624"/>
      <c r="DK10" s="624"/>
      <c r="DL10" s="624"/>
      <c r="DM10" s="624"/>
      <c r="DN10" s="624"/>
      <c r="DO10" s="624"/>
      <c r="DP10" s="625"/>
      <c r="DQ10" s="632">
        <v>946</v>
      </c>
      <c r="DR10" s="624"/>
      <c r="DS10" s="624"/>
      <c r="DT10" s="624"/>
      <c r="DU10" s="624"/>
      <c r="DV10" s="624"/>
      <c r="DW10" s="624"/>
      <c r="DX10" s="624"/>
      <c r="DY10" s="624"/>
      <c r="DZ10" s="624"/>
      <c r="EA10" s="624"/>
      <c r="EB10" s="624"/>
      <c r="EC10" s="633"/>
    </row>
    <row r="11" spans="2:143" ht="11.25" customHeight="1" x14ac:dyDescent="0.15">
      <c r="B11" s="620" t="s">
        <v>255</v>
      </c>
      <c r="C11" s="621"/>
      <c r="D11" s="621"/>
      <c r="E11" s="621"/>
      <c r="F11" s="621"/>
      <c r="G11" s="621"/>
      <c r="H11" s="621"/>
      <c r="I11" s="621"/>
      <c r="J11" s="621"/>
      <c r="K11" s="621"/>
      <c r="L11" s="621"/>
      <c r="M11" s="621"/>
      <c r="N11" s="621"/>
      <c r="O11" s="621"/>
      <c r="P11" s="621"/>
      <c r="Q11" s="622"/>
      <c r="R11" s="623">
        <v>187720</v>
      </c>
      <c r="S11" s="624"/>
      <c r="T11" s="624"/>
      <c r="U11" s="624"/>
      <c r="V11" s="624"/>
      <c r="W11" s="624"/>
      <c r="X11" s="624"/>
      <c r="Y11" s="625"/>
      <c r="Z11" s="628">
        <v>2.2999999999999998</v>
      </c>
      <c r="AA11" s="629"/>
      <c r="AB11" s="629"/>
      <c r="AC11" s="635"/>
      <c r="AD11" s="632">
        <v>187720</v>
      </c>
      <c r="AE11" s="624"/>
      <c r="AF11" s="624"/>
      <c r="AG11" s="624"/>
      <c r="AH11" s="624"/>
      <c r="AI11" s="624"/>
      <c r="AJ11" s="624"/>
      <c r="AK11" s="625"/>
      <c r="AL11" s="628">
        <v>4.2</v>
      </c>
      <c r="AM11" s="629"/>
      <c r="AN11" s="629"/>
      <c r="AO11" s="630"/>
      <c r="AP11" s="620" t="s">
        <v>256</v>
      </c>
      <c r="AQ11" s="621"/>
      <c r="AR11" s="621"/>
      <c r="AS11" s="621"/>
      <c r="AT11" s="621"/>
      <c r="AU11" s="621"/>
      <c r="AV11" s="621"/>
      <c r="AW11" s="621"/>
      <c r="AX11" s="621"/>
      <c r="AY11" s="621"/>
      <c r="AZ11" s="621"/>
      <c r="BA11" s="621"/>
      <c r="BB11" s="621"/>
      <c r="BC11" s="621"/>
      <c r="BD11" s="621"/>
      <c r="BE11" s="621"/>
      <c r="BF11" s="622"/>
      <c r="BG11" s="623">
        <v>202688</v>
      </c>
      <c r="BH11" s="624"/>
      <c r="BI11" s="624"/>
      <c r="BJ11" s="624"/>
      <c r="BK11" s="624"/>
      <c r="BL11" s="624"/>
      <c r="BM11" s="624"/>
      <c r="BN11" s="625"/>
      <c r="BO11" s="626">
        <v>17</v>
      </c>
      <c r="BP11" s="626"/>
      <c r="BQ11" s="626"/>
      <c r="BR11" s="626"/>
      <c r="BS11" s="627" t="s">
        <v>250</v>
      </c>
      <c r="BT11" s="627"/>
      <c r="BU11" s="627"/>
      <c r="BV11" s="627"/>
      <c r="BW11" s="627"/>
      <c r="BX11" s="627"/>
      <c r="BY11" s="627"/>
      <c r="BZ11" s="627"/>
      <c r="CA11" s="627"/>
      <c r="CB11" s="631"/>
      <c r="CD11" s="620" t="s">
        <v>257</v>
      </c>
      <c r="CE11" s="621"/>
      <c r="CF11" s="621"/>
      <c r="CG11" s="621"/>
      <c r="CH11" s="621"/>
      <c r="CI11" s="621"/>
      <c r="CJ11" s="621"/>
      <c r="CK11" s="621"/>
      <c r="CL11" s="621"/>
      <c r="CM11" s="621"/>
      <c r="CN11" s="621"/>
      <c r="CO11" s="621"/>
      <c r="CP11" s="621"/>
      <c r="CQ11" s="622"/>
      <c r="CR11" s="623">
        <v>262654</v>
      </c>
      <c r="CS11" s="624"/>
      <c r="CT11" s="624"/>
      <c r="CU11" s="624"/>
      <c r="CV11" s="624"/>
      <c r="CW11" s="624"/>
      <c r="CX11" s="624"/>
      <c r="CY11" s="625"/>
      <c r="CZ11" s="626">
        <v>3.6</v>
      </c>
      <c r="DA11" s="626"/>
      <c r="DB11" s="626"/>
      <c r="DC11" s="626"/>
      <c r="DD11" s="632">
        <v>27708</v>
      </c>
      <c r="DE11" s="624"/>
      <c r="DF11" s="624"/>
      <c r="DG11" s="624"/>
      <c r="DH11" s="624"/>
      <c r="DI11" s="624"/>
      <c r="DJ11" s="624"/>
      <c r="DK11" s="624"/>
      <c r="DL11" s="624"/>
      <c r="DM11" s="624"/>
      <c r="DN11" s="624"/>
      <c r="DO11" s="624"/>
      <c r="DP11" s="625"/>
      <c r="DQ11" s="632">
        <v>166738</v>
      </c>
      <c r="DR11" s="624"/>
      <c r="DS11" s="624"/>
      <c r="DT11" s="624"/>
      <c r="DU11" s="624"/>
      <c r="DV11" s="624"/>
      <c r="DW11" s="624"/>
      <c r="DX11" s="624"/>
      <c r="DY11" s="624"/>
      <c r="DZ11" s="624"/>
      <c r="EA11" s="624"/>
      <c r="EB11" s="624"/>
      <c r="EC11" s="633"/>
    </row>
    <row r="12" spans="2:143" ht="11.25" customHeight="1" x14ac:dyDescent="0.15">
      <c r="B12" s="620" t="s">
        <v>258</v>
      </c>
      <c r="C12" s="621"/>
      <c r="D12" s="621"/>
      <c r="E12" s="621"/>
      <c r="F12" s="621"/>
      <c r="G12" s="621"/>
      <c r="H12" s="621"/>
      <c r="I12" s="621"/>
      <c r="J12" s="621"/>
      <c r="K12" s="621"/>
      <c r="L12" s="621"/>
      <c r="M12" s="621"/>
      <c r="N12" s="621"/>
      <c r="O12" s="621"/>
      <c r="P12" s="621"/>
      <c r="Q12" s="622"/>
      <c r="R12" s="623" t="s">
        <v>133</v>
      </c>
      <c r="S12" s="624"/>
      <c r="T12" s="624"/>
      <c r="U12" s="624"/>
      <c r="V12" s="624"/>
      <c r="W12" s="624"/>
      <c r="X12" s="624"/>
      <c r="Y12" s="625"/>
      <c r="Z12" s="626" t="s">
        <v>250</v>
      </c>
      <c r="AA12" s="626"/>
      <c r="AB12" s="626"/>
      <c r="AC12" s="626"/>
      <c r="AD12" s="627" t="s">
        <v>250</v>
      </c>
      <c r="AE12" s="627"/>
      <c r="AF12" s="627"/>
      <c r="AG12" s="627"/>
      <c r="AH12" s="627"/>
      <c r="AI12" s="627"/>
      <c r="AJ12" s="627"/>
      <c r="AK12" s="627"/>
      <c r="AL12" s="628" t="s">
        <v>250</v>
      </c>
      <c r="AM12" s="629"/>
      <c r="AN12" s="629"/>
      <c r="AO12" s="630"/>
      <c r="AP12" s="620" t="s">
        <v>259</v>
      </c>
      <c r="AQ12" s="621"/>
      <c r="AR12" s="621"/>
      <c r="AS12" s="621"/>
      <c r="AT12" s="621"/>
      <c r="AU12" s="621"/>
      <c r="AV12" s="621"/>
      <c r="AW12" s="621"/>
      <c r="AX12" s="621"/>
      <c r="AY12" s="621"/>
      <c r="AZ12" s="621"/>
      <c r="BA12" s="621"/>
      <c r="BB12" s="621"/>
      <c r="BC12" s="621"/>
      <c r="BD12" s="621"/>
      <c r="BE12" s="621"/>
      <c r="BF12" s="622"/>
      <c r="BG12" s="623">
        <v>583014</v>
      </c>
      <c r="BH12" s="624"/>
      <c r="BI12" s="624"/>
      <c r="BJ12" s="624"/>
      <c r="BK12" s="624"/>
      <c r="BL12" s="624"/>
      <c r="BM12" s="624"/>
      <c r="BN12" s="625"/>
      <c r="BO12" s="626">
        <v>48.8</v>
      </c>
      <c r="BP12" s="626"/>
      <c r="BQ12" s="626"/>
      <c r="BR12" s="626"/>
      <c r="BS12" s="627" t="s">
        <v>141</v>
      </c>
      <c r="BT12" s="627"/>
      <c r="BU12" s="627"/>
      <c r="BV12" s="627"/>
      <c r="BW12" s="627"/>
      <c r="BX12" s="627"/>
      <c r="BY12" s="627"/>
      <c r="BZ12" s="627"/>
      <c r="CA12" s="627"/>
      <c r="CB12" s="631"/>
      <c r="CD12" s="620" t="s">
        <v>260</v>
      </c>
      <c r="CE12" s="621"/>
      <c r="CF12" s="621"/>
      <c r="CG12" s="621"/>
      <c r="CH12" s="621"/>
      <c r="CI12" s="621"/>
      <c r="CJ12" s="621"/>
      <c r="CK12" s="621"/>
      <c r="CL12" s="621"/>
      <c r="CM12" s="621"/>
      <c r="CN12" s="621"/>
      <c r="CO12" s="621"/>
      <c r="CP12" s="621"/>
      <c r="CQ12" s="622"/>
      <c r="CR12" s="623">
        <v>484306</v>
      </c>
      <c r="CS12" s="624"/>
      <c r="CT12" s="624"/>
      <c r="CU12" s="624"/>
      <c r="CV12" s="624"/>
      <c r="CW12" s="624"/>
      <c r="CX12" s="624"/>
      <c r="CY12" s="625"/>
      <c r="CZ12" s="626">
        <v>6.6</v>
      </c>
      <c r="DA12" s="626"/>
      <c r="DB12" s="626"/>
      <c r="DC12" s="626"/>
      <c r="DD12" s="632">
        <v>42181</v>
      </c>
      <c r="DE12" s="624"/>
      <c r="DF12" s="624"/>
      <c r="DG12" s="624"/>
      <c r="DH12" s="624"/>
      <c r="DI12" s="624"/>
      <c r="DJ12" s="624"/>
      <c r="DK12" s="624"/>
      <c r="DL12" s="624"/>
      <c r="DM12" s="624"/>
      <c r="DN12" s="624"/>
      <c r="DO12" s="624"/>
      <c r="DP12" s="625"/>
      <c r="DQ12" s="632">
        <v>335813</v>
      </c>
      <c r="DR12" s="624"/>
      <c r="DS12" s="624"/>
      <c r="DT12" s="624"/>
      <c r="DU12" s="624"/>
      <c r="DV12" s="624"/>
      <c r="DW12" s="624"/>
      <c r="DX12" s="624"/>
      <c r="DY12" s="624"/>
      <c r="DZ12" s="624"/>
      <c r="EA12" s="624"/>
      <c r="EB12" s="624"/>
      <c r="EC12" s="633"/>
    </row>
    <row r="13" spans="2:143" ht="11.25" customHeight="1" x14ac:dyDescent="0.15">
      <c r="B13" s="620" t="s">
        <v>261</v>
      </c>
      <c r="C13" s="621"/>
      <c r="D13" s="621"/>
      <c r="E13" s="621"/>
      <c r="F13" s="621"/>
      <c r="G13" s="621"/>
      <c r="H13" s="621"/>
      <c r="I13" s="621"/>
      <c r="J13" s="621"/>
      <c r="K13" s="621"/>
      <c r="L13" s="621"/>
      <c r="M13" s="621"/>
      <c r="N13" s="621"/>
      <c r="O13" s="621"/>
      <c r="P13" s="621"/>
      <c r="Q13" s="622"/>
      <c r="R13" s="623" t="s">
        <v>250</v>
      </c>
      <c r="S13" s="624"/>
      <c r="T13" s="624"/>
      <c r="U13" s="624"/>
      <c r="V13" s="624"/>
      <c r="W13" s="624"/>
      <c r="X13" s="624"/>
      <c r="Y13" s="625"/>
      <c r="Z13" s="626" t="s">
        <v>133</v>
      </c>
      <c r="AA13" s="626"/>
      <c r="AB13" s="626"/>
      <c r="AC13" s="626"/>
      <c r="AD13" s="627" t="s">
        <v>133</v>
      </c>
      <c r="AE13" s="627"/>
      <c r="AF13" s="627"/>
      <c r="AG13" s="627"/>
      <c r="AH13" s="627"/>
      <c r="AI13" s="627"/>
      <c r="AJ13" s="627"/>
      <c r="AK13" s="627"/>
      <c r="AL13" s="628" t="s">
        <v>133</v>
      </c>
      <c r="AM13" s="629"/>
      <c r="AN13" s="629"/>
      <c r="AO13" s="630"/>
      <c r="AP13" s="620" t="s">
        <v>262</v>
      </c>
      <c r="AQ13" s="621"/>
      <c r="AR13" s="621"/>
      <c r="AS13" s="621"/>
      <c r="AT13" s="621"/>
      <c r="AU13" s="621"/>
      <c r="AV13" s="621"/>
      <c r="AW13" s="621"/>
      <c r="AX13" s="621"/>
      <c r="AY13" s="621"/>
      <c r="AZ13" s="621"/>
      <c r="BA13" s="621"/>
      <c r="BB13" s="621"/>
      <c r="BC13" s="621"/>
      <c r="BD13" s="621"/>
      <c r="BE13" s="621"/>
      <c r="BF13" s="622"/>
      <c r="BG13" s="623">
        <v>544438</v>
      </c>
      <c r="BH13" s="624"/>
      <c r="BI13" s="624"/>
      <c r="BJ13" s="624"/>
      <c r="BK13" s="624"/>
      <c r="BL13" s="624"/>
      <c r="BM13" s="624"/>
      <c r="BN13" s="625"/>
      <c r="BO13" s="626">
        <v>45.6</v>
      </c>
      <c r="BP13" s="626"/>
      <c r="BQ13" s="626"/>
      <c r="BR13" s="626"/>
      <c r="BS13" s="627" t="s">
        <v>133</v>
      </c>
      <c r="BT13" s="627"/>
      <c r="BU13" s="627"/>
      <c r="BV13" s="627"/>
      <c r="BW13" s="627"/>
      <c r="BX13" s="627"/>
      <c r="BY13" s="627"/>
      <c r="BZ13" s="627"/>
      <c r="CA13" s="627"/>
      <c r="CB13" s="631"/>
      <c r="CD13" s="620" t="s">
        <v>263</v>
      </c>
      <c r="CE13" s="621"/>
      <c r="CF13" s="621"/>
      <c r="CG13" s="621"/>
      <c r="CH13" s="621"/>
      <c r="CI13" s="621"/>
      <c r="CJ13" s="621"/>
      <c r="CK13" s="621"/>
      <c r="CL13" s="621"/>
      <c r="CM13" s="621"/>
      <c r="CN13" s="621"/>
      <c r="CO13" s="621"/>
      <c r="CP13" s="621"/>
      <c r="CQ13" s="622"/>
      <c r="CR13" s="623">
        <v>1211870</v>
      </c>
      <c r="CS13" s="624"/>
      <c r="CT13" s="624"/>
      <c r="CU13" s="624"/>
      <c r="CV13" s="624"/>
      <c r="CW13" s="624"/>
      <c r="CX13" s="624"/>
      <c r="CY13" s="625"/>
      <c r="CZ13" s="626">
        <v>16.5</v>
      </c>
      <c r="DA13" s="626"/>
      <c r="DB13" s="626"/>
      <c r="DC13" s="626"/>
      <c r="DD13" s="632">
        <v>189886</v>
      </c>
      <c r="DE13" s="624"/>
      <c r="DF13" s="624"/>
      <c r="DG13" s="624"/>
      <c r="DH13" s="624"/>
      <c r="DI13" s="624"/>
      <c r="DJ13" s="624"/>
      <c r="DK13" s="624"/>
      <c r="DL13" s="624"/>
      <c r="DM13" s="624"/>
      <c r="DN13" s="624"/>
      <c r="DO13" s="624"/>
      <c r="DP13" s="625"/>
      <c r="DQ13" s="632">
        <v>732185</v>
      </c>
      <c r="DR13" s="624"/>
      <c r="DS13" s="624"/>
      <c r="DT13" s="624"/>
      <c r="DU13" s="624"/>
      <c r="DV13" s="624"/>
      <c r="DW13" s="624"/>
      <c r="DX13" s="624"/>
      <c r="DY13" s="624"/>
      <c r="DZ13" s="624"/>
      <c r="EA13" s="624"/>
      <c r="EB13" s="624"/>
      <c r="EC13" s="633"/>
    </row>
    <row r="14" spans="2:143" ht="11.25" customHeight="1" x14ac:dyDescent="0.15">
      <c r="B14" s="620" t="s">
        <v>264</v>
      </c>
      <c r="C14" s="621"/>
      <c r="D14" s="621"/>
      <c r="E14" s="621"/>
      <c r="F14" s="621"/>
      <c r="G14" s="621"/>
      <c r="H14" s="621"/>
      <c r="I14" s="621"/>
      <c r="J14" s="621"/>
      <c r="K14" s="621"/>
      <c r="L14" s="621"/>
      <c r="M14" s="621"/>
      <c r="N14" s="621"/>
      <c r="O14" s="621"/>
      <c r="P14" s="621"/>
      <c r="Q14" s="622"/>
      <c r="R14" s="623">
        <v>100</v>
      </c>
      <c r="S14" s="624"/>
      <c r="T14" s="624"/>
      <c r="U14" s="624"/>
      <c r="V14" s="624"/>
      <c r="W14" s="624"/>
      <c r="X14" s="624"/>
      <c r="Y14" s="625"/>
      <c r="Z14" s="626">
        <v>0</v>
      </c>
      <c r="AA14" s="626"/>
      <c r="AB14" s="626"/>
      <c r="AC14" s="626"/>
      <c r="AD14" s="627">
        <v>100</v>
      </c>
      <c r="AE14" s="627"/>
      <c r="AF14" s="627"/>
      <c r="AG14" s="627"/>
      <c r="AH14" s="627"/>
      <c r="AI14" s="627"/>
      <c r="AJ14" s="627"/>
      <c r="AK14" s="627"/>
      <c r="AL14" s="628">
        <v>0</v>
      </c>
      <c r="AM14" s="629"/>
      <c r="AN14" s="629"/>
      <c r="AO14" s="630"/>
      <c r="AP14" s="620" t="s">
        <v>265</v>
      </c>
      <c r="AQ14" s="621"/>
      <c r="AR14" s="621"/>
      <c r="AS14" s="621"/>
      <c r="AT14" s="621"/>
      <c r="AU14" s="621"/>
      <c r="AV14" s="621"/>
      <c r="AW14" s="621"/>
      <c r="AX14" s="621"/>
      <c r="AY14" s="621"/>
      <c r="AZ14" s="621"/>
      <c r="BA14" s="621"/>
      <c r="BB14" s="621"/>
      <c r="BC14" s="621"/>
      <c r="BD14" s="621"/>
      <c r="BE14" s="621"/>
      <c r="BF14" s="622"/>
      <c r="BG14" s="623">
        <v>25500</v>
      </c>
      <c r="BH14" s="624"/>
      <c r="BI14" s="624"/>
      <c r="BJ14" s="624"/>
      <c r="BK14" s="624"/>
      <c r="BL14" s="624"/>
      <c r="BM14" s="624"/>
      <c r="BN14" s="625"/>
      <c r="BO14" s="626">
        <v>2.1</v>
      </c>
      <c r="BP14" s="626"/>
      <c r="BQ14" s="626"/>
      <c r="BR14" s="626"/>
      <c r="BS14" s="627" t="s">
        <v>133</v>
      </c>
      <c r="BT14" s="627"/>
      <c r="BU14" s="627"/>
      <c r="BV14" s="627"/>
      <c r="BW14" s="627"/>
      <c r="BX14" s="627"/>
      <c r="BY14" s="627"/>
      <c r="BZ14" s="627"/>
      <c r="CA14" s="627"/>
      <c r="CB14" s="631"/>
      <c r="CD14" s="620" t="s">
        <v>266</v>
      </c>
      <c r="CE14" s="621"/>
      <c r="CF14" s="621"/>
      <c r="CG14" s="621"/>
      <c r="CH14" s="621"/>
      <c r="CI14" s="621"/>
      <c r="CJ14" s="621"/>
      <c r="CK14" s="621"/>
      <c r="CL14" s="621"/>
      <c r="CM14" s="621"/>
      <c r="CN14" s="621"/>
      <c r="CO14" s="621"/>
      <c r="CP14" s="621"/>
      <c r="CQ14" s="622"/>
      <c r="CR14" s="623">
        <v>323770</v>
      </c>
      <c r="CS14" s="624"/>
      <c r="CT14" s="624"/>
      <c r="CU14" s="624"/>
      <c r="CV14" s="624"/>
      <c r="CW14" s="624"/>
      <c r="CX14" s="624"/>
      <c r="CY14" s="625"/>
      <c r="CZ14" s="626">
        <v>4.4000000000000004</v>
      </c>
      <c r="DA14" s="626"/>
      <c r="DB14" s="626"/>
      <c r="DC14" s="626"/>
      <c r="DD14" s="632">
        <v>32294</v>
      </c>
      <c r="DE14" s="624"/>
      <c r="DF14" s="624"/>
      <c r="DG14" s="624"/>
      <c r="DH14" s="624"/>
      <c r="DI14" s="624"/>
      <c r="DJ14" s="624"/>
      <c r="DK14" s="624"/>
      <c r="DL14" s="624"/>
      <c r="DM14" s="624"/>
      <c r="DN14" s="624"/>
      <c r="DO14" s="624"/>
      <c r="DP14" s="625"/>
      <c r="DQ14" s="632">
        <v>286570</v>
      </c>
      <c r="DR14" s="624"/>
      <c r="DS14" s="624"/>
      <c r="DT14" s="624"/>
      <c r="DU14" s="624"/>
      <c r="DV14" s="624"/>
      <c r="DW14" s="624"/>
      <c r="DX14" s="624"/>
      <c r="DY14" s="624"/>
      <c r="DZ14" s="624"/>
      <c r="EA14" s="624"/>
      <c r="EB14" s="624"/>
      <c r="EC14" s="633"/>
    </row>
    <row r="15" spans="2:143" ht="11.25" customHeight="1" x14ac:dyDescent="0.15">
      <c r="B15" s="620" t="s">
        <v>267</v>
      </c>
      <c r="C15" s="621"/>
      <c r="D15" s="621"/>
      <c r="E15" s="621"/>
      <c r="F15" s="621"/>
      <c r="G15" s="621"/>
      <c r="H15" s="621"/>
      <c r="I15" s="621"/>
      <c r="J15" s="621"/>
      <c r="K15" s="621"/>
      <c r="L15" s="621"/>
      <c r="M15" s="621"/>
      <c r="N15" s="621"/>
      <c r="O15" s="621"/>
      <c r="P15" s="621"/>
      <c r="Q15" s="622"/>
      <c r="R15" s="623" t="s">
        <v>133</v>
      </c>
      <c r="S15" s="624"/>
      <c r="T15" s="624"/>
      <c r="U15" s="624"/>
      <c r="V15" s="624"/>
      <c r="W15" s="624"/>
      <c r="X15" s="624"/>
      <c r="Y15" s="625"/>
      <c r="Z15" s="626" t="s">
        <v>133</v>
      </c>
      <c r="AA15" s="626"/>
      <c r="AB15" s="626"/>
      <c r="AC15" s="626"/>
      <c r="AD15" s="627" t="s">
        <v>133</v>
      </c>
      <c r="AE15" s="627"/>
      <c r="AF15" s="627"/>
      <c r="AG15" s="627"/>
      <c r="AH15" s="627"/>
      <c r="AI15" s="627"/>
      <c r="AJ15" s="627"/>
      <c r="AK15" s="627"/>
      <c r="AL15" s="628" t="s">
        <v>141</v>
      </c>
      <c r="AM15" s="629"/>
      <c r="AN15" s="629"/>
      <c r="AO15" s="630"/>
      <c r="AP15" s="620" t="s">
        <v>268</v>
      </c>
      <c r="AQ15" s="621"/>
      <c r="AR15" s="621"/>
      <c r="AS15" s="621"/>
      <c r="AT15" s="621"/>
      <c r="AU15" s="621"/>
      <c r="AV15" s="621"/>
      <c r="AW15" s="621"/>
      <c r="AX15" s="621"/>
      <c r="AY15" s="621"/>
      <c r="AZ15" s="621"/>
      <c r="BA15" s="621"/>
      <c r="BB15" s="621"/>
      <c r="BC15" s="621"/>
      <c r="BD15" s="621"/>
      <c r="BE15" s="621"/>
      <c r="BF15" s="622"/>
      <c r="BG15" s="623">
        <v>54856</v>
      </c>
      <c r="BH15" s="624"/>
      <c r="BI15" s="624"/>
      <c r="BJ15" s="624"/>
      <c r="BK15" s="624"/>
      <c r="BL15" s="624"/>
      <c r="BM15" s="624"/>
      <c r="BN15" s="625"/>
      <c r="BO15" s="626">
        <v>4.5999999999999996</v>
      </c>
      <c r="BP15" s="626"/>
      <c r="BQ15" s="626"/>
      <c r="BR15" s="626"/>
      <c r="BS15" s="627" t="s">
        <v>133</v>
      </c>
      <c r="BT15" s="627"/>
      <c r="BU15" s="627"/>
      <c r="BV15" s="627"/>
      <c r="BW15" s="627"/>
      <c r="BX15" s="627"/>
      <c r="BY15" s="627"/>
      <c r="BZ15" s="627"/>
      <c r="CA15" s="627"/>
      <c r="CB15" s="631"/>
      <c r="CD15" s="620" t="s">
        <v>269</v>
      </c>
      <c r="CE15" s="621"/>
      <c r="CF15" s="621"/>
      <c r="CG15" s="621"/>
      <c r="CH15" s="621"/>
      <c r="CI15" s="621"/>
      <c r="CJ15" s="621"/>
      <c r="CK15" s="621"/>
      <c r="CL15" s="621"/>
      <c r="CM15" s="621"/>
      <c r="CN15" s="621"/>
      <c r="CO15" s="621"/>
      <c r="CP15" s="621"/>
      <c r="CQ15" s="622"/>
      <c r="CR15" s="623">
        <v>527732</v>
      </c>
      <c r="CS15" s="624"/>
      <c r="CT15" s="624"/>
      <c r="CU15" s="624"/>
      <c r="CV15" s="624"/>
      <c r="CW15" s="624"/>
      <c r="CX15" s="624"/>
      <c r="CY15" s="625"/>
      <c r="CZ15" s="626">
        <v>7.2</v>
      </c>
      <c r="DA15" s="626"/>
      <c r="DB15" s="626"/>
      <c r="DC15" s="626"/>
      <c r="DD15" s="632">
        <v>22220</v>
      </c>
      <c r="DE15" s="624"/>
      <c r="DF15" s="624"/>
      <c r="DG15" s="624"/>
      <c r="DH15" s="624"/>
      <c r="DI15" s="624"/>
      <c r="DJ15" s="624"/>
      <c r="DK15" s="624"/>
      <c r="DL15" s="624"/>
      <c r="DM15" s="624"/>
      <c r="DN15" s="624"/>
      <c r="DO15" s="624"/>
      <c r="DP15" s="625"/>
      <c r="DQ15" s="632">
        <v>453132</v>
      </c>
      <c r="DR15" s="624"/>
      <c r="DS15" s="624"/>
      <c r="DT15" s="624"/>
      <c r="DU15" s="624"/>
      <c r="DV15" s="624"/>
      <c r="DW15" s="624"/>
      <c r="DX15" s="624"/>
      <c r="DY15" s="624"/>
      <c r="DZ15" s="624"/>
      <c r="EA15" s="624"/>
      <c r="EB15" s="624"/>
      <c r="EC15" s="633"/>
    </row>
    <row r="16" spans="2:143" ht="11.25" customHeight="1" x14ac:dyDescent="0.15">
      <c r="B16" s="620" t="s">
        <v>270</v>
      </c>
      <c r="C16" s="621"/>
      <c r="D16" s="621"/>
      <c r="E16" s="621"/>
      <c r="F16" s="621"/>
      <c r="G16" s="621"/>
      <c r="H16" s="621"/>
      <c r="I16" s="621"/>
      <c r="J16" s="621"/>
      <c r="K16" s="621"/>
      <c r="L16" s="621"/>
      <c r="M16" s="621"/>
      <c r="N16" s="621"/>
      <c r="O16" s="621"/>
      <c r="P16" s="621"/>
      <c r="Q16" s="622"/>
      <c r="R16" s="623">
        <v>5923</v>
      </c>
      <c r="S16" s="624"/>
      <c r="T16" s="624"/>
      <c r="U16" s="624"/>
      <c r="V16" s="624"/>
      <c r="W16" s="624"/>
      <c r="X16" s="624"/>
      <c r="Y16" s="625"/>
      <c r="Z16" s="626">
        <v>0.1</v>
      </c>
      <c r="AA16" s="626"/>
      <c r="AB16" s="626"/>
      <c r="AC16" s="626"/>
      <c r="AD16" s="627">
        <v>5923</v>
      </c>
      <c r="AE16" s="627"/>
      <c r="AF16" s="627"/>
      <c r="AG16" s="627"/>
      <c r="AH16" s="627"/>
      <c r="AI16" s="627"/>
      <c r="AJ16" s="627"/>
      <c r="AK16" s="627"/>
      <c r="AL16" s="628">
        <v>0.1</v>
      </c>
      <c r="AM16" s="629"/>
      <c r="AN16" s="629"/>
      <c r="AO16" s="630"/>
      <c r="AP16" s="620" t="s">
        <v>271</v>
      </c>
      <c r="AQ16" s="621"/>
      <c r="AR16" s="621"/>
      <c r="AS16" s="621"/>
      <c r="AT16" s="621"/>
      <c r="AU16" s="621"/>
      <c r="AV16" s="621"/>
      <c r="AW16" s="621"/>
      <c r="AX16" s="621"/>
      <c r="AY16" s="621"/>
      <c r="AZ16" s="621"/>
      <c r="BA16" s="621"/>
      <c r="BB16" s="621"/>
      <c r="BC16" s="621"/>
      <c r="BD16" s="621"/>
      <c r="BE16" s="621"/>
      <c r="BF16" s="622"/>
      <c r="BG16" s="623" t="s">
        <v>133</v>
      </c>
      <c r="BH16" s="624"/>
      <c r="BI16" s="624"/>
      <c r="BJ16" s="624"/>
      <c r="BK16" s="624"/>
      <c r="BL16" s="624"/>
      <c r="BM16" s="624"/>
      <c r="BN16" s="625"/>
      <c r="BO16" s="626" t="s">
        <v>141</v>
      </c>
      <c r="BP16" s="626"/>
      <c r="BQ16" s="626"/>
      <c r="BR16" s="626"/>
      <c r="BS16" s="627" t="s">
        <v>133</v>
      </c>
      <c r="BT16" s="627"/>
      <c r="BU16" s="627"/>
      <c r="BV16" s="627"/>
      <c r="BW16" s="627"/>
      <c r="BX16" s="627"/>
      <c r="BY16" s="627"/>
      <c r="BZ16" s="627"/>
      <c r="CA16" s="627"/>
      <c r="CB16" s="631"/>
      <c r="CD16" s="620" t="s">
        <v>272</v>
      </c>
      <c r="CE16" s="621"/>
      <c r="CF16" s="621"/>
      <c r="CG16" s="621"/>
      <c r="CH16" s="621"/>
      <c r="CI16" s="621"/>
      <c r="CJ16" s="621"/>
      <c r="CK16" s="621"/>
      <c r="CL16" s="621"/>
      <c r="CM16" s="621"/>
      <c r="CN16" s="621"/>
      <c r="CO16" s="621"/>
      <c r="CP16" s="621"/>
      <c r="CQ16" s="622"/>
      <c r="CR16" s="623">
        <v>231304</v>
      </c>
      <c r="CS16" s="624"/>
      <c r="CT16" s="624"/>
      <c r="CU16" s="624"/>
      <c r="CV16" s="624"/>
      <c r="CW16" s="624"/>
      <c r="CX16" s="624"/>
      <c r="CY16" s="625"/>
      <c r="CZ16" s="626">
        <v>3.2</v>
      </c>
      <c r="DA16" s="626"/>
      <c r="DB16" s="626"/>
      <c r="DC16" s="626"/>
      <c r="DD16" s="632" t="s">
        <v>133</v>
      </c>
      <c r="DE16" s="624"/>
      <c r="DF16" s="624"/>
      <c r="DG16" s="624"/>
      <c r="DH16" s="624"/>
      <c r="DI16" s="624"/>
      <c r="DJ16" s="624"/>
      <c r="DK16" s="624"/>
      <c r="DL16" s="624"/>
      <c r="DM16" s="624"/>
      <c r="DN16" s="624"/>
      <c r="DO16" s="624"/>
      <c r="DP16" s="625"/>
      <c r="DQ16" s="632">
        <v>72335</v>
      </c>
      <c r="DR16" s="624"/>
      <c r="DS16" s="624"/>
      <c r="DT16" s="624"/>
      <c r="DU16" s="624"/>
      <c r="DV16" s="624"/>
      <c r="DW16" s="624"/>
      <c r="DX16" s="624"/>
      <c r="DY16" s="624"/>
      <c r="DZ16" s="624"/>
      <c r="EA16" s="624"/>
      <c r="EB16" s="624"/>
      <c r="EC16" s="633"/>
    </row>
    <row r="17" spans="2:133" ht="11.25" customHeight="1" x14ac:dyDescent="0.15">
      <c r="B17" s="620" t="s">
        <v>273</v>
      </c>
      <c r="C17" s="621"/>
      <c r="D17" s="621"/>
      <c r="E17" s="621"/>
      <c r="F17" s="621"/>
      <c r="G17" s="621"/>
      <c r="H17" s="621"/>
      <c r="I17" s="621"/>
      <c r="J17" s="621"/>
      <c r="K17" s="621"/>
      <c r="L17" s="621"/>
      <c r="M17" s="621"/>
      <c r="N17" s="621"/>
      <c r="O17" s="621"/>
      <c r="P17" s="621"/>
      <c r="Q17" s="622"/>
      <c r="R17" s="623">
        <v>14543</v>
      </c>
      <c r="S17" s="624"/>
      <c r="T17" s="624"/>
      <c r="U17" s="624"/>
      <c r="V17" s="624"/>
      <c r="W17" s="624"/>
      <c r="X17" s="624"/>
      <c r="Y17" s="625"/>
      <c r="Z17" s="626">
        <v>0.2</v>
      </c>
      <c r="AA17" s="626"/>
      <c r="AB17" s="626"/>
      <c r="AC17" s="626"/>
      <c r="AD17" s="627">
        <v>14543</v>
      </c>
      <c r="AE17" s="627"/>
      <c r="AF17" s="627"/>
      <c r="AG17" s="627"/>
      <c r="AH17" s="627"/>
      <c r="AI17" s="627"/>
      <c r="AJ17" s="627"/>
      <c r="AK17" s="627"/>
      <c r="AL17" s="628">
        <v>0.3</v>
      </c>
      <c r="AM17" s="629"/>
      <c r="AN17" s="629"/>
      <c r="AO17" s="630"/>
      <c r="AP17" s="620" t="s">
        <v>274</v>
      </c>
      <c r="AQ17" s="621"/>
      <c r="AR17" s="621"/>
      <c r="AS17" s="621"/>
      <c r="AT17" s="621"/>
      <c r="AU17" s="621"/>
      <c r="AV17" s="621"/>
      <c r="AW17" s="621"/>
      <c r="AX17" s="621"/>
      <c r="AY17" s="621"/>
      <c r="AZ17" s="621"/>
      <c r="BA17" s="621"/>
      <c r="BB17" s="621"/>
      <c r="BC17" s="621"/>
      <c r="BD17" s="621"/>
      <c r="BE17" s="621"/>
      <c r="BF17" s="622"/>
      <c r="BG17" s="623" t="s">
        <v>133</v>
      </c>
      <c r="BH17" s="624"/>
      <c r="BI17" s="624"/>
      <c r="BJ17" s="624"/>
      <c r="BK17" s="624"/>
      <c r="BL17" s="624"/>
      <c r="BM17" s="624"/>
      <c r="BN17" s="625"/>
      <c r="BO17" s="626" t="s">
        <v>133</v>
      </c>
      <c r="BP17" s="626"/>
      <c r="BQ17" s="626"/>
      <c r="BR17" s="626"/>
      <c r="BS17" s="627" t="s">
        <v>133</v>
      </c>
      <c r="BT17" s="627"/>
      <c r="BU17" s="627"/>
      <c r="BV17" s="627"/>
      <c r="BW17" s="627"/>
      <c r="BX17" s="627"/>
      <c r="BY17" s="627"/>
      <c r="BZ17" s="627"/>
      <c r="CA17" s="627"/>
      <c r="CB17" s="631"/>
      <c r="CD17" s="620" t="s">
        <v>275</v>
      </c>
      <c r="CE17" s="621"/>
      <c r="CF17" s="621"/>
      <c r="CG17" s="621"/>
      <c r="CH17" s="621"/>
      <c r="CI17" s="621"/>
      <c r="CJ17" s="621"/>
      <c r="CK17" s="621"/>
      <c r="CL17" s="621"/>
      <c r="CM17" s="621"/>
      <c r="CN17" s="621"/>
      <c r="CO17" s="621"/>
      <c r="CP17" s="621"/>
      <c r="CQ17" s="622"/>
      <c r="CR17" s="623">
        <v>941488</v>
      </c>
      <c r="CS17" s="624"/>
      <c r="CT17" s="624"/>
      <c r="CU17" s="624"/>
      <c r="CV17" s="624"/>
      <c r="CW17" s="624"/>
      <c r="CX17" s="624"/>
      <c r="CY17" s="625"/>
      <c r="CZ17" s="626">
        <v>12.8</v>
      </c>
      <c r="DA17" s="626"/>
      <c r="DB17" s="626"/>
      <c r="DC17" s="626"/>
      <c r="DD17" s="632" t="s">
        <v>133</v>
      </c>
      <c r="DE17" s="624"/>
      <c r="DF17" s="624"/>
      <c r="DG17" s="624"/>
      <c r="DH17" s="624"/>
      <c r="DI17" s="624"/>
      <c r="DJ17" s="624"/>
      <c r="DK17" s="624"/>
      <c r="DL17" s="624"/>
      <c r="DM17" s="624"/>
      <c r="DN17" s="624"/>
      <c r="DO17" s="624"/>
      <c r="DP17" s="625"/>
      <c r="DQ17" s="632">
        <v>935879</v>
      </c>
      <c r="DR17" s="624"/>
      <c r="DS17" s="624"/>
      <c r="DT17" s="624"/>
      <c r="DU17" s="624"/>
      <c r="DV17" s="624"/>
      <c r="DW17" s="624"/>
      <c r="DX17" s="624"/>
      <c r="DY17" s="624"/>
      <c r="DZ17" s="624"/>
      <c r="EA17" s="624"/>
      <c r="EB17" s="624"/>
      <c r="EC17" s="633"/>
    </row>
    <row r="18" spans="2:133" ht="11.25" customHeight="1" x14ac:dyDescent="0.15">
      <c r="B18" s="620" t="s">
        <v>276</v>
      </c>
      <c r="C18" s="621"/>
      <c r="D18" s="621"/>
      <c r="E18" s="621"/>
      <c r="F18" s="621"/>
      <c r="G18" s="621"/>
      <c r="H18" s="621"/>
      <c r="I18" s="621"/>
      <c r="J18" s="621"/>
      <c r="K18" s="621"/>
      <c r="L18" s="621"/>
      <c r="M18" s="621"/>
      <c r="N18" s="621"/>
      <c r="O18" s="621"/>
      <c r="P18" s="621"/>
      <c r="Q18" s="622"/>
      <c r="R18" s="623">
        <v>3235</v>
      </c>
      <c r="S18" s="624"/>
      <c r="T18" s="624"/>
      <c r="U18" s="624"/>
      <c r="V18" s="624"/>
      <c r="W18" s="624"/>
      <c r="X18" s="624"/>
      <c r="Y18" s="625"/>
      <c r="Z18" s="626">
        <v>0</v>
      </c>
      <c r="AA18" s="626"/>
      <c r="AB18" s="626"/>
      <c r="AC18" s="626"/>
      <c r="AD18" s="627">
        <v>3235</v>
      </c>
      <c r="AE18" s="627"/>
      <c r="AF18" s="627"/>
      <c r="AG18" s="627"/>
      <c r="AH18" s="627"/>
      <c r="AI18" s="627"/>
      <c r="AJ18" s="627"/>
      <c r="AK18" s="627"/>
      <c r="AL18" s="628">
        <v>0.1</v>
      </c>
      <c r="AM18" s="629"/>
      <c r="AN18" s="629"/>
      <c r="AO18" s="630"/>
      <c r="AP18" s="620" t="s">
        <v>277</v>
      </c>
      <c r="AQ18" s="621"/>
      <c r="AR18" s="621"/>
      <c r="AS18" s="621"/>
      <c r="AT18" s="621"/>
      <c r="AU18" s="621"/>
      <c r="AV18" s="621"/>
      <c r="AW18" s="621"/>
      <c r="AX18" s="621"/>
      <c r="AY18" s="621"/>
      <c r="AZ18" s="621"/>
      <c r="BA18" s="621"/>
      <c r="BB18" s="621"/>
      <c r="BC18" s="621"/>
      <c r="BD18" s="621"/>
      <c r="BE18" s="621"/>
      <c r="BF18" s="622"/>
      <c r="BG18" s="623" t="s">
        <v>133</v>
      </c>
      <c r="BH18" s="624"/>
      <c r="BI18" s="624"/>
      <c r="BJ18" s="624"/>
      <c r="BK18" s="624"/>
      <c r="BL18" s="624"/>
      <c r="BM18" s="624"/>
      <c r="BN18" s="625"/>
      <c r="BO18" s="626" t="s">
        <v>133</v>
      </c>
      <c r="BP18" s="626"/>
      <c r="BQ18" s="626"/>
      <c r="BR18" s="626"/>
      <c r="BS18" s="627" t="s">
        <v>133</v>
      </c>
      <c r="BT18" s="627"/>
      <c r="BU18" s="627"/>
      <c r="BV18" s="627"/>
      <c r="BW18" s="627"/>
      <c r="BX18" s="627"/>
      <c r="BY18" s="627"/>
      <c r="BZ18" s="627"/>
      <c r="CA18" s="627"/>
      <c r="CB18" s="631"/>
      <c r="CD18" s="620" t="s">
        <v>278</v>
      </c>
      <c r="CE18" s="621"/>
      <c r="CF18" s="621"/>
      <c r="CG18" s="621"/>
      <c r="CH18" s="621"/>
      <c r="CI18" s="621"/>
      <c r="CJ18" s="621"/>
      <c r="CK18" s="621"/>
      <c r="CL18" s="621"/>
      <c r="CM18" s="621"/>
      <c r="CN18" s="621"/>
      <c r="CO18" s="621"/>
      <c r="CP18" s="621"/>
      <c r="CQ18" s="622"/>
      <c r="CR18" s="623" t="s">
        <v>141</v>
      </c>
      <c r="CS18" s="624"/>
      <c r="CT18" s="624"/>
      <c r="CU18" s="624"/>
      <c r="CV18" s="624"/>
      <c r="CW18" s="624"/>
      <c r="CX18" s="624"/>
      <c r="CY18" s="625"/>
      <c r="CZ18" s="626" t="s">
        <v>133</v>
      </c>
      <c r="DA18" s="626"/>
      <c r="DB18" s="626"/>
      <c r="DC18" s="626"/>
      <c r="DD18" s="632" t="s">
        <v>133</v>
      </c>
      <c r="DE18" s="624"/>
      <c r="DF18" s="624"/>
      <c r="DG18" s="624"/>
      <c r="DH18" s="624"/>
      <c r="DI18" s="624"/>
      <c r="DJ18" s="624"/>
      <c r="DK18" s="624"/>
      <c r="DL18" s="624"/>
      <c r="DM18" s="624"/>
      <c r="DN18" s="624"/>
      <c r="DO18" s="624"/>
      <c r="DP18" s="625"/>
      <c r="DQ18" s="632" t="s">
        <v>133</v>
      </c>
      <c r="DR18" s="624"/>
      <c r="DS18" s="624"/>
      <c r="DT18" s="624"/>
      <c r="DU18" s="624"/>
      <c r="DV18" s="624"/>
      <c r="DW18" s="624"/>
      <c r="DX18" s="624"/>
      <c r="DY18" s="624"/>
      <c r="DZ18" s="624"/>
      <c r="EA18" s="624"/>
      <c r="EB18" s="624"/>
      <c r="EC18" s="633"/>
    </row>
    <row r="19" spans="2:133" ht="11.25" customHeight="1" x14ac:dyDescent="0.15">
      <c r="B19" s="620" t="s">
        <v>279</v>
      </c>
      <c r="C19" s="621"/>
      <c r="D19" s="621"/>
      <c r="E19" s="621"/>
      <c r="F19" s="621"/>
      <c r="G19" s="621"/>
      <c r="H19" s="621"/>
      <c r="I19" s="621"/>
      <c r="J19" s="621"/>
      <c r="K19" s="621"/>
      <c r="L19" s="621"/>
      <c r="M19" s="621"/>
      <c r="N19" s="621"/>
      <c r="O19" s="621"/>
      <c r="P19" s="621"/>
      <c r="Q19" s="622"/>
      <c r="R19" s="623">
        <v>2892</v>
      </c>
      <c r="S19" s="624"/>
      <c r="T19" s="624"/>
      <c r="U19" s="624"/>
      <c r="V19" s="624"/>
      <c r="W19" s="624"/>
      <c r="X19" s="624"/>
      <c r="Y19" s="625"/>
      <c r="Z19" s="626">
        <v>0</v>
      </c>
      <c r="AA19" s="626"/>
      <c r="AB19" s="626"/>
      <c r="AC19" s="626"/>
      <c r="AD19" s="627">
        <v>2892</v>
      </c>
      <c r="AE19" s="627"/>
      <c r="AF19" s="627"/>
      <c r="AG19" s="627"/>
      <c r="AH19" s="627"/>
      <c r="AI19" s="627"/>
      <c r="AJ19" s="627"/>
      <c r="AK19" s="627"/>
      <c r="AL19" s="628">
        <v>0.1</v>
      </c>
      <c r="AM19" s="629"/>
      <c r="AN19" s="629"/>
      <c r="AO19" s="630"/>
      <c r="AP19" s="620" t="s">
        <v>280</v>
      </c>
      <c r="AQ19" s="621"/>
      <c r="AR19" s="621"/>
      <c r="AS19" s="621"/>
      <c r="AT19" s="621"/>
      <c r="AU19" s="621"/>
      <c r="AV19" s="621"/>
      <c r="AW19" s="621"/>
      <c r="AX19" s="621"/>
      <c r="AY19" s="621"/>
      <c r="AZ19" s="621"/>
      <c r="BA19" s="621"/>
      <c r="BB19" s="621"/>
      <c r="BC19" s="621"/>
      <c r="BD19" s="621"/>
      <c r="BE19" s="621"/>
      <c r="BF19" s="622"/>
      <c r="BG19" s="623">
        <v>1564</v>
      </c>
      <c r="BH19" s="624"/>
      <c r="BI19" s="624"/>
      <c r="BJ19" s="624"/>
      <c r="BK19" s="624"/>
      <c r="BL19" s="624"/>
      <c r="BM19" s="624"/>
      <c r="BN19" s="625"/>
      <c r="BO19" s="626">
        <v>0.1</v>
      </c>
      <c r="BP19" s="626"/>
      <c r="BQ19" s="626"/>
      <c r="BR19" s="626"/>
      <c r="BS19" s="627" t="s">
        <v>133</v>
      </c>
      <c r="BT19" s="627"/>
      <c r="BU19" s="627"/>
      <c r="BV19" s="627"/>
      <c r="BW19" s="627"/>
      <c r="BX19" s="627"/>
      <c r="BY19" s="627"/>
      <c r="BZ19" s="627"/>
      <c r="CA19" s="627"/>
      <c r="CB19" s="631"/>
      <c r="CD19" s="620" t="s">
        <v>281</v>
      </c>
      <c r="CE19" s="621"/>
      <c r="CF19" s="621"/>
      <c r="CG19" s="621"/>
      <c r="CH19" s="621"/>
      <c r="CI19" s="621"/>
      <c r="CJ19" s="621"/>
      <c r="CK19" s="621"/>
      <c r="CL19" s="621"/>
      <c r="CM19" s="621"/>
      <c r="CN19" s="621"/>
      <c r="CO19" s="621"/>
      <c r="CP19" s="621"/>
      <c r="CQ19" s="622"/>
      <c r="CR19" s="623" t="s">
        <v>133</v>
      </c>
      <c r="CS19" s="624"/>
      <c r="CT19" s="624"/>
      <c r="CU19" s="624"/>
      <c r="CV19" s="624"/>
      <c r="CW19" s="624"/>
      <c r="CX19" s="624"/>
      <c r="CY19" s="625"/>
      <c r="CZ19" s="626" t="s">
        <v>133</v>
      </c>
      <c r="DA19" s="626"/>
      <c r="DB19" s="626"/>
      <c r="DC19" s="626"/>
      <c r="DD19" s="632" t="s">
        <v>133</v>
      </c>
      <c r="DE19" s="624"/>
      <c r="DF19" s="624"/>
      <c r="DG19" s="624"/>
      <c r="DH19" s="624"/>
      <c r="DI19" s="624"/>
      <c r="DJ19" s="624"/>
      <c r="DK19" s="624"/>
      <c r="DL19" s="624"/>
      <c r="DM19" s="624"/>
      <c r="DN19" s="624"/>
      <c r="DO19" s="624"/>
      <c r="DP19" s="625"/>
      <c r="DQ19" s="632" t="s">
        <v>250</v>
      </c>
      <c r="DR19" s="624"/>
      <c r="DS19" s="624"/>
      <c r="DT19" s="624"/>
      <c r="DU19" s="624"/>
      <c r="DV19" s="624"/>
      <c r="DW19" s="624"/>
      <c r="DX19" s="624"/>
      <c r="DY19" s="624"/>
      <c r="DZ19" s="624"/>
      <c r="EA19" s="624"/>
      <c r="EB19" s="624"/>
      <c r="EC19" s="633"/>
    </row>
    <row r="20" spans="2:133" ht="11.25" customHeight="1" x14ac:dyDescent="0.15">
      <c r="B20" s="636" t="s">
        <v>282</v>
      </c>
      <c r="C20" s="637"/>
      <c r="D20" s="637"/>
      <c r="E20" s="637"/>
      <c r="F20" s="637"/>
      <c r="G20" s="637"/>
      <c r="H20" s="637"/>
      <c r="I20" s="637"/>
      <c r="J20" s="637"/>
      <c r="K20" s="637"/>
      <c r="L20" s="637"/>
      <c r="M20" s="637"/>
      <c r="N20" s="637"/>
      <c r="O20" s="637"/>
      <c r="P20" s="637"/>
      <c r="Q20" s="638"/>
      <c r="R20" s="623">
        <v>343</v>
      </c>
      <c r="S20" s="624"/>
      <c r="T20" s="624"/>
      <c r="U20" s="624"/>
      <c r="V20" s="624"/>
      <c r="W20" s="624"/>
      <c r="X20" s="624"/>
      <c r="Y20" s="625"/>
      <c r="Z20" s="626">
        <v>0</v>
      </c>
      <c r="AA20" s="626"/>
      <c r="AB20" s="626"/>
      <c r="AC20" s="626"/>
      <c r="AD20" s="627">
        <v>343</v>
      </c>
      <c r="AE20" s="627"/>
      <c r="AF20" s="627"/>
      <c r="AG20" s="627"/>
      <c r="AH20" s="627"/>
      <c r="AI20" s="627"/>
      <c r="AJ20" s="627"/>
      <c r="AK20" s="627"/>
      <c r="AL20" s="628">
        <v>0</v>
      </c>
      <c r="AM20" s="629"/>
      <c r="AN20" s="629"/>
      <c r="AO20" s="630"/>
      <c r="AP20" s="620" t="s">
        <v>283</v>
      </c>
      <c r="AQ20" s="621"/>
      <c r="AR20" s="621"/>
      <c r="AS20" s="621"/>
      <c r="AT20" s="621"/>
      <c r="AU20" s="621"/>
      <c r="AV20" s="621"/>
      <c r="AW20" s="621"/>
      <c r="AX20" s="621"/>
      <c r="AY20" s="621"/>
      <c r="AZ20" s="621"/>
      <c r="BA20" s="621"/>
      <c r="BB20" s="621"/>
      <c r="BC20" s="621"/>
      <c r="BD20" s="621"/>
      <c r="BE20" s="621"/>
      <c r="BF20" s="622"/>
      <c r="BG20" s="623">
        <v>1564</v>
      </c>
      <c r="BH20" s="624"/>
      <c r="BI20" s="624"/>
      <c r="BJ20" s="624"/>
      <c r="BK20" s="624"/>
      <c r="BL20" s="624"/>
      <c r="BM20" s="624"/>
      <c r="BN20" s="625"/>
      <c r="BO20" s="626">
        <v>0.1</v>
      </c>
      <c r="BP20" s="626"/>
      <c r="BQ20" s="626"/>
      <c r="BR20" s="626"/>
      <c r="BS20" s="627" t="s">
        <v>133</v>
      </c>
      <c r="BT20" s="627"/>
      <c r="BU20" s="627"/>
      <c r="BV20" s="627"/>
      <c r="BW20" s="627"/>
      <c r="BX20" s="627"/>
      <c r="BY20" s="627"/>
      <c r="BZ20" s="627"/>
      <c r="CA20" s="627"/>
      <c r="CB20" s="631"/>
      <c r="CD20" s="620" t="s">
        <v>284</v>
      </c>
      <c r="CE20" s="621"/>
      <c r="CF20" s="621"/>
      <c r="CG20" s="621"/>
      <c r="CH20" s="621"/>
      <c r="CI20" s="621"/>
      <c r="CJ20" s="621"/>
      <c r="CK20" s="621"/>
      <c r="CL20" s="621"/>
      <c r="CM20" s="621"/>
      <c r="CN20" s="621"/>
      <c r="CO20" s="621"/>
      <c r="CP20" s="621"/>
      <c r="CQ20" s="622"/>
      <c r="CR20" s="623">
        <v>7339428</v>
      </c>
      <c r="CS20" s="624"/>
      <c r="CT20" s="624"/>
      <c r="CU20" s="624"/>
      <c r="CV20" s="624"/>
      <c r="CW20" s="624"/>
      <c r="CX20" s="624"/>
      <c r="CY20" s="625"/>
      <c r="CZ20" s="626">
        <v>100</v>
      </c>
      <c r="DA20" s="626"/>
      <c r="DB20" s="626"/>
      <c r="DC20" s="626"/>
      <c r="DD20" s="632">
        <v>388626</v>
      </c>
      <c r="DE20" s="624"/>
      <c r="DF20" s="624"/>
      <c r="DG20" s="624"/>
      <c r="DH20" s="624"/>
      <c r="DI20" s="624"/>
      <c r="DJ20" s="624"/>
      <c r="DK20" s="624"/>
      <c r="DL20" s="624"/>
      <c r="DM20" s="624"/>
      <c r="DN20" s="624"/>
      <c r="DO20" s="624"/>
      <c r="DP20" s="625"/>
      <c r="DQ20" s="632">
        <v>5403197</v>
      </c>
      <c r="DR20" s="624"/>
      <c r="DS20" s="624"/>
      <c r="DT20" s="624"/>
      <c r="DU20" s="624"/>
      <c r="DV20" s="624"/>
      <c r="DW20" s="624"/>
      <c r="DX20" s="624"/>
      <c r="DY20" s="624"/>
      <c r="DZ20" s="624"/>
      <c r="EA20" s="624"/>
      <c r="EB20" s="624"/>
      <c r="EC20" s="633"/>
    </row>
    <row r="21" spans="2:133" ht="11.25" customHeight="1" x14ac:dyDescent="0.15">
      <c r="B21" s="620" t="s">
        <v>285</v>
      </c>
      <c r="C21" s="621"/>
      <c r="D21" s="621"/>
      <c r="E21" s="621"/>
      <c r="F21" s="621"/>
      <c r="G21" s="621"/>
      <c r="H21" s="621"/>
      <c r="I21" s="621"/>
      <c r="J21" s="621"/>
      <c r="K21" s="621"/>
      <c r="L21" s="621"/>
      <c r="M21" s="621"/>
      <c r="N21" s="621"/>
      <c r="O21" s="621"/>
      <c r="P21" s="621"/>
      <c r="Q21" s="622"/>
      <c r="R21" s="623">
        <v>3753029</v>
      </c>
      <c r="S21" s="624"/>
      <c r="T21" s="624"/>
      <c r="U21" s="624"/>
      <c r="V21" s="624"/>
      <c r="W21" s="624"/>
      <c r="X21" s="624"/>
      <c r="Y21" s="625"/>
      <c r="Z21" s="626">
        <v>46.8</v>
      </c>
      <c r="AA21" s="626"/>
      <c r="AB21" s="626"/>
      <c r="AC21" s="626"/>
      <c r="AD21" s="627">
        <v>2948044</v>
      </c>
      <c r="AE21" s="627"/>
      <c r="AF21" s="627"/>
      <c r="AG21" s="627"/>
      <c r="AH21" s="627"/>
      <c r="AI21" s="627"/>
      <c r="AJ21" s="627"/>
      <c r="AK21" s="627"/>
      <c r="AL21" s="628">
        <v>66</v>
      </c>
      <c r="AM21" s="629"/>
      <c r="AN21" s="629"/>
      <c r="AO21" s="630"/>
      <c r="AP21" s="620" t="s">
        <v>286</v>
      </c>
      <c r="AQ21" s="639"/>
      <c r="AR21" s="639"/>
      <c r="AS21" s="639"/>
      <c r="AT21" s="639"/>
      <c r="AU21" s="639"/>
      <c r="AV21" s="639"/>
      <c r="AW21" s="639"/>
      <c r="AX21" s="639"/>
      <c r="AY21" s="639"/>
      <c r="AZ21" s="639"/>
      <c r="BA21" s="639"/>
      <c r="BB21" s="639"/>
      <c r="BC21" s="639"/>
      <c r="BD21" s="639"/>
      <c r="BE21" s="639"/>
      <c r="BF21" s="640"/>
      <c r="BG21" s="623">
        <v>1564</v>
      </c>
      <c r="BH21" s="624"/>
      <c r="BI21" s="624"/>
      <c r="BJ21" s="624"/>
      <c r="BK21" s="624"/>
      <c r="BL21" s="624"/>
      <c r="BM21" s="624"/>
      <c r="BN21" s="625"/>
      <c r="BO21" s="626">
        <v>0.1</v>
      </c>
      <c r="BP21" s="626"/>
      <c r="BQ21" s="626"/>
      <c r="BR21" s="626"/>
      <c r="BS21" s="627" t="s">
        <v>133</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287</v>
      </c>
      <c r="C22" s="621"/>
      <c r="D22" s="621"/>
      <c r="E22" s="621"/>
      <c r="F22" s="621"/>
      <c r="G22" s="621"/>
      <c r="H22" s="621"/>
      <c r="I22" s="621"/>
      <c r="J22" s="621"/>
      <c r="K22" s="621"/>
      <c r="L22" s="621"/>
      <c r="M22" s="621"/>
      <c r="N22" s="621"/>
      <c r="O22" s="621"/>
      <c r="P22" s="621"/>
      <c r="Q22" s="622"/>
      <c r="R22" s="623">
        <v>2948044</v>
      </c>
      <c r="S22" s="624"/>
      <c r="T22" s="624"/>
      <c r="U22" s="624"/>
      <c r="V22" s="624"/>
      <c r="W22" s="624"/>
      <c r="X22" s="624"/>
      <c r="Y22" s="625"/>
      <c r="Z22" s="626">
        <v>36.700000000000003</v>
      </c>
      <c r="AA22" s="626"/>
      <c r="AB22" s="626"/>
      <c r="AC22" s="626"/>
      <c r="AD22" s="627">
        <v>2948044</v>
      </c>
      <c r="AE22" s="627"/>
      <c r="AF22" s="627"/>
      <c r="AG22" s="627"/>
      <c r="AH22" s="627"/>
      <c r="AI22" s="627"/>
      <c r="AJ22" s="627"/>
      <c r="AK22" s="627"/>
      <c r="AL22" s="628">
        <v>66</v>
      </c>
      <c r="AM22" s="629"/>
      <c r="AN22" s="629"/>
      <c r="AO22" s="630"/>
      <c r="AP22" s="620" t="s">
        <v>288</v>
      </c>
      <c r="AQ22" s="639"/>
      <c r="AR22" s="639"/>
      <c r="AS22" s="639"/>
      <c r="AT22" s="639"/>
      <c r="AU22" s="639"/>
      <c r="AV22" s="639"/>
      <c r="AW22" s="639"/>
      <c r="AX22" s="639"/>
      <c r="AY22" s="639"/>
      <c r="AZ22" s="639"/>
      <c r="BA22" s="639"/>
      <c r="BB22" s="639"/>
      <c r="BC22" s="639"/>
      <c r="BD22" s="639"/>
      <c r="BE22" s="639"/>
      <c r="BF22" s="640"/>
      <c r="BG22" s="623" t="s">
        <v>133</v>
      </c>
      <c r="BH22" s="624"/>
      <c r="BI22" s="624"/>
      <c r="BJ22" s="624"/>
      <c r="BK22" s="624"/>
      <c r="BL22" s="624"/>
      <c r="BM22" s="624"/>
      <c r="BN22" s="625"/>
      <c r="BO22" s="626" t="s">
        <v>133</v>
      </c>
      <c r="BP22" s="626"/>
      <c r="BQ22" s="626"/>
      <c r="BR22" s="626"/>
      <c r="BS22" s="627" t="s">
        <v>133</v>
      </c>
      <c r="BT22" s="627"/>
      <c r="BU22" s="627"/>
      <c r="BV22" s="627"/>
      <c r="BW22" s="627"/>
      <c r="BX22" s="627"/>
      <c r="BY22" s="627"/>
      <c r="BZ22" s="627"/>
      <c r="CA22" s="627"/>
      <c r="CB22" s="631"/>
      <c r="CD22" s="605" t="s">
        <v>289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290</v>
      </c>
      <c r="C23" s="621"/>
      <c r="D23" s="621"/>
      <c r="E23" s="621"/>
      <c r="F23" s="621"/>
      <c r="G23" s="621"/>
      <c r="H23" s="621"/>
      <c r="I23" s="621"/>
      <c r="J23" s="621"/>
      <c r="K23" s="621"/>
      <c r="L23" s="621"/>
      <c r="M23" s="621"/>
      <c r="N23" s="621"/>
      <c r="O23" s="621"/>
      <c r="P23" s="621"/>
      <c r="Q23" s="622"/>
      <c r="R23" s="623">
        <v>804985</v>
      </c>
      <c r="S23" s="624"/>
      <c r="T23" s="624"/>
      <c r="U23" s="624"/>
      <c r="V23" s="624"/>
      <c r="W23" s="624"/>
      <c r="X23" s="624"/>
      <c r="Y23" s="625"/>
      <c r="Z23" s="626">
        <v>10</v>
      </c>
      <c r="AA23" s="626"/>
      <c r="AB23" s="626"/>
      <c r="AC23" s="626"/>
      <c r="AD23" s="627" t="s">
        <v>141</v>
      </c>
      <c r="AE23" s="627"/>
      <c r="AF23" s="627"/>
      <c r="AG23" s="627"/>
      <c r="AH23" s="627"/>
      <c r="AI23" s="627"/>
      <c r="AJ23" s="627"/>
      <c r="AK23" s="627"/>
      <c r="AL23" s="628" t="s">
        <v>250</v>
      </c>
      <c r="AM23" s="629"/>
      <c r="AN23" s="629"/>
      <c r="AO23" s="630"/>
      <c r="AP23" s="620" t="s">
        <v>291</v>
      </c>
      <c r="AQ23" s="639"/>
      <c r="AR23" s="639"/>
      <c r="AS23" s="639"/>
      <c r="AT23" s="639"/>
      <c r="AU23" s="639"/>
      <c r="AV23" s="639"/>
      <c r="AW23" s="639"/>
      <c r="AX23" s="639"/>
      <c r="AY23" s="639"/>
      <c r="AZ23" s="639"/>
      <c r="BA23" s="639"/>
      <c r="BB23" s="639"/>
      <c r="BC23" s="639"/>
      <c r="BD23" s="639"/>
      <c r="BE23" s="639"/>
      <c r="BF23" s="640"/>
      <c r="BG23" s="623" t="s">
        <v>133</v>
      </c>
      <c r="BH23" s="624"/>
      <c r="BI23" s="624"/>
      <c r="BJ23" s="624"/>
      <c r="BK23" s="624"/>
      <c r="BL23" s="624"/>
      <c r="BM23" s="624"/>
      <c r="BN23" s="625"/>
      <c r="BO23" s="626" t="s">
        <v>141</v>
      </c>
      <c r="BP23" s="626"/>
      <c r="BQ23" s="626"/>
      <c r="BR23" s="626"/>
      <c r="BS23" s="627" t="s">
        <v>133</v>
      </c>
      <c r="BT23" s="627"/>
      <c r="BU23" s="627"/>
      <c r="BV23" s="627"/>
      <c r="BW23" s="627"/>
      <c r="BX23" s="627"/>
      <c r="BY23" s="627"/>
      <c r="BZ23" s="627"/>
      <c r="CA23" s="627"/>
      <c r="CB23" s="631"/>
      <c r="CD23" s="605" t="s">
        <v>230</v>
      </c>
      <c r="CE23" s="606"/>
      <c r="CF23" s="606"/>
      <c r="CG23" s="606"/>
      <c r="CH23" s="606"/>
      <c r="CI23" s="606"/>
      <c r="CJ23" s="606"/>
      <c r="CK23" s="606"/>
      <c r="CL23" s="606"/>
      <c r="CM23" s="606"/>
      <c r="CN23" s="606"/>
      <c r="CO23" s="606"/>
      <c r="CP23" s="606"/>
      <c r="CQ23" s="607"/>
      <c r="CR23" s="605" t="s">
        <v>292</v>
      </c>
      <c r="CS23" s="606"/>
      <c r="CT23" s="606"/>
      <c r="CU23" s="606"/>
      <c r="CV23" s="606"/>
      <c r="CW23" s="606"/>
      <c r="CX23" s="606"/>
      <c r="CY23" s="607"/>
      <c r="CZ23" s="605" t="s">
        <v>293</v>
      </c>
      <c r="DA23" s="606"/>
      <c r="DB23" s="606"/>
      <c r="DC23" s="607"/>
      <c r="DD23" s="605" t="s">
        <v>294</v>
      </c>
      <c r="DE23" s="606"/>
      <c r="DF23" s="606"/>
      <c r="DG23" s="606"/>
      <c r="DH23" s="606"/>
      <c r="DI23" s="606"/>
      <c r="DJ23" s="606"/>
      <c r="DK23" s="607"/>
      <c r="DL23" s="650" t="s">
        <v>295</v>
      </c>
      <c r="DM23" s="651"/>
      <c r="DN23" s="651"/>
      <c r="DO23" s="651"/>
      <c r="DP23" s="651"/>
      <c r="DQ23" s="651"/>
      <c r="DR23" s="651"/>
      <c r="DS23" s="651"/>
      <c r="DT23" s="651"/>
      <c r="DU23" s="651"/>
      <c r="DV23" s="652"/>
      <c r="DW23" s="605" t="s">
        <v>296</v>
      </c>
      <c r="DX23" s="606"/>
      <c r="DY23" s="606"/>
      <c r="DZ23" s="606"/>
      <c r="EA23" s="606"/>
      <c r="EB23" s="606"/>
      <c r="EC23" s="607"/>
    </row>
    <row r="24" spans="2:133" ht="11.25" customHeight="1" x14ac:dyDescent="0.15">
      <c r="B24" s="620" t="s">
        <v>297</v>
      </c>
      <c r="C24" s="621"/>
      <c r="D24" s="621"/>
      <c r="E24" s="621"/>
      <c r="F24" s="621"/>
      <c r="G24" s="621"/>
      <c r="H24" s="621"/>
      <c r="I24" s="621"/>
      <c r="J24" s="621"/>
      <c r="K24" s="621"/>
      <c r="L24" s="621"/>
      <c r="M24" s="621"/>
      <c r="N24" s="621"/>
      <c r="O24" s="621"/>
      <c r="P24" s="621"/>
      <c r="Q24" s="622"/>
      <c r="R24" s="623" t="s">
        <v>133</v>
      </c>
      <c r="S24" s="624"/>
      <c r="T24" s="624"/>
      <c r="U24" s="624"/>
      <c r="V24" s="624"/>
      <c r="W24" s="624"/>
      <c r="X24" s="624"/>
      <c r="Y24" s="625"/>
      <c r="Z24" s="626" t="s">
        <v>250</v>
      </c>
      <c r="AA24" s="626"/>
      <c r="AB24" s="626"/>
      <c r="AC24" s="626"/>
      <c r="AD24" s="627" t="s">
        <v>133</v>
      </c>
      <c r="AE24" s="627"/>
      <c r="AF24" s="627"/>
      <c r="AG24" s="627"/>
      <c r="AH24" s="627"/>
      <c r="AI24" s="627"/>
      <c r="AJ24" s="627"/>
      <c r="AK24" s="627"/>
      <c r="AL24" s="628" t="s">
        <v>133</v>
      </c>
      <c r="AM24" s="629"/>
      <c r="AN24" s="629"/>
      <c r="AO24" s="630"/>
      <c r="AP24" s="620" t="s">
        <v>298</v>
      </c>
      <c r="AQ24" s="639"/>
      <c r="AR24" s="639"/>
      <c r="AS24" s="639"/>
      <c r="AT24" s="639"/>
      <c r="AU24" s="639"/>
      <c r="AV24" s="639"/>
      <c r="AW24" s="639"/>
      <c r="AX24" s="639"/>
      <c r="AY24" s="639"/>
      <c r="AZ24" s="639"/>
      <c r="BA24" s="639"/>
      <c r="BB24" s="639"/>
      <c r="BC24" s="639"/>
      <c r="BD24" s="639"/>
      <c r="BE24" s="639"/>
      <c r="BF24" s="640"/>
      <c r="BG24" s="623" t="s">
        <v>250</v>
      </c>
      <c r="BH24" s="624"/>
      <c r="BI24" s="624"/>
      <c r="BJ24" s="624"/>
      <c r="BK24" s="624"/>
      <c r="BL24" s="624"/>
      <c r="BM24" s="624"/>
      <c r="BN24" s="625"/>
      <c r="BO24" s="626" t="s">
        <v>250</v>
      </c>
      <c r="BP24" s="626"/>
      <c r="BQ24" s="626"/>
      <c r="BR24" s="626"/>
      <c r="BS24" s="627" t="s">
        <v>250</v>
      </c>
      <c r="BT24" s="627"/>
      <c r="BU24" s="627"/>
      <c r="BV24" s="627"/>
      <c r="BW24" s="627"/>
      <c r="BX24" s="627"/>
      <c r="BY24" s="627"/>
      <c r="BZ24" s="627"/>
      <c r="CA24" s="627"/>
      <c r="CB24" s="631"/>
      <c r="CD24" s="609" t="s">
        <v>299</v>
      </c>
      <c r="CE24" s="610"/>
      <c r="CF24" s="610"/>
      <c r="CG24" s="610"/>
      <c r="CH24" s="610"/>
      <c r="CI24" s="610"/>
      <c r="CJ24" s="610"/>
      <c r="CK24" s="610"/>
      <c r="CL24" s="610"/>
      <c r="CM24" s="610"/>
      <c r="CN24" s="610"/>
      <c r="CO24" s="610"/>
      <c r="CP24" s="610"/>
      <c r="CQ24" s="611"/>
      <c r="CR24" s="612">
        <v>2502307</v>
      </c>
      <c r="CS24" s="613"/>
      <c r="CT24" s="613"/>
      <c r="CU24" s="613"/>
      <c r="CV24" s="613"/>
      <c r="CW24" s="613"/>
      <c r="CX24" s="613"/>
      <c r="CY24" s="614"/>
      <c r="CZ24" s="617">
        <v>34.1</v>
      </c>
      <c r="DA24" s="618"/>
      <c r="DB24" s="618"/>
      <c r="DC24" s="634"/>
      <c r="DD24" s="655">
        <v>2025730</v>
      </c>
      <c r="DE24" s="613"/>
      <c r="DF24" s="613"/>
      <c r="DG24" s="613"/>
      <c r="DH24" s="613"/>
      <c r="DI24" s="613"/>
      <c r="DJ24" s="613"/>
      <c r="DK24" s="614"/>
      <c r="DL24" s="655">
        <v>1958650</v>
      </c>
      <c r="DM24" s="613"/>
      <c r="DN24" s="613"/>
      <c r="DO24" s="613"/>
      <c r="DP24" s="613"/>
      <c r="DQ24" s="613"/>
      <c r="DR24" s="613"/>
      <c r="DS24" s="613"/>
      <c r="DT24" s="613"/>
      <c r="DU24" s="613"/>
      <c r="DV24" s="614"/>
      <c r="DW24" s="617">
        <v>43.4</v>
      </c>
      <c r="DX24" s="618"/>
      <c r="DY24" s="618"/>
      <c r="DZ24" s="618"/>
      <c r="EA24" s="618"/>
      <c r="EB24" s="618"/>
      <c r="EC24" s="619"/>
    </row>
    <row r="25" spans="2:133" ht="11.25" customHeight="1" x14ac:dyDescent="0.15">
      <c r="B25" s="620" t="s">
        <v>300</v>
      </c>
      <c r="C25" s="621"/>
      <c r="D25" s="621"/>
      <c r="E25" s="621"/>
      <c r="F25" s="621"/>
      <c r="G25" s="621"/>
      <c r="H25" s="621"/>
      <c r="I25" s="621"/>
      <c r="J25" s="621"/>
      <c r="K25" s="621"/>
      <c r="L25" s="621"/>
      <c r="M25" s="621"/>
      <c r="N25" s="621"/>
      <c r="O25" s="621"/>
      <c r="P25" s="621"/>
      <c r="Q25" s="622"/>
      <c r="R25" s="623">
        <v>5253879</v>
      </c>
      <c r="S25" s="624"/>
      <c r="T25" s="624"/>
      <c r="U25" s="624"/>
      <c r="V25" s="624"/>
      <c r="W25" s="624"/>
      <c r="X25" s="624"/>
      <c r="Y25" s="625"/>
      <c r="Z25" s="626">
        <v>65.5</v>
      </c>
      <c r="AA25" s="626"/>
      <c r="AB25" s="626"/>
      <c r="AC25" s="626"/>
      <c r="AD25" s="627">
        <v>4448894</v>
      </c>
      <c r="AE25" s="627"/>
      <c r="AF25" s="627"/>
      <c r="AG25" s="627"/>
      <c r="AH25" s="627"/>
      <c r="AI25" s="627"/>
      <c r="AJ25" s="627"/>
      <c r="AK25" s="627"/>
      <c r="AL25" s="628">
        <v>99.6</v>
      </c>
      <c r="AM25" s="629"/>
      <c r="AN25" s="629"/>
      <c r="AO25" s="630"/>
      <c r="AP25" s="620" t="s">
        <v>301</v>
      </c>
      <c r="AQ25" s="639"/>
      <c r="AR25" s="639"/>
      <c r="AS25" s="639"/>
      <c r="AT25" s="639"/>
      <c r="AU25" s="639"/>
      <c r="AV25" s="639"/>
      <c r="AW25" s="639"/>
      <c r="AX25" s="639"/>
      <c r="AY25" s="639"/>
      <c r="AZ25" s="639"/>
      <c r="BA25" s="639"/>
      <c r="BB25" s="639"/>
      <c r="BC25" s="639"/>
      <c r="BD25" s="639"/>
      <c r="BE25" s="639"/>
      <c r="BF25" s="640"/>
      <c r="BG25" s="623" t="s">
        <v>250</v>
      </c>
      <c r="BH25" s="624"/>
      <c r="BI25" s="624"/>
      <c r="BJ25" s="624"/>
      <c r="BK25" s="624"/>
      <c r="BL25" s="624"/>
      <c r="BM25" s="624"/>
      <c r="BN25" s="625"/>
      <c r="BO25" s="626" t="s">
        <v>133</v>
      </c>
      <c r="BP25" s="626"/>
      <c r="BQ25" s="626"/>
      <c r="BR25" s="626"/>
      <c r="BS25" s="627" t="s">
        <v>133</v>
      </c>
      <c r="BT25" s="627"/>
      <c r="BU25" s="627"/>
      <c r="BV25" s="627"/>
      <c r="BW25" s="627"/>
      <c r="BX25" s="627"/>
      <c r="BY25" s="627"/>
      <c r="BZ25" s="627"/>
      <c r="CA25" s="627"/>
      <c r="CB25" s="631"/>
      <c r="CD25" s="620" t="s">
        <v>302</v>
      </c>
      <c r="CE25" s="621"/>
      <c r="CF25" s="621"/>
      <c r="CG25" s="621"/>
      <c r="CH25" s="621"/>
      <c r="CI25" s="621"/>
      <c r="CJ25" s="621"/>
      <c r="CK25" s="621"/>
      <c r="CL25" s="621"/>
      <c r="CM25" s="621"/>
      <c r="CN25" s="621"/>
      <c r="CO25" s="621"/>
      <c r="CP25" s="621"/>
      <c r="CQ25" s="622"/>
      <c r="CR25" s="623">
        <v>1030556</v>
      </c>
      <c r="CS25" s="656"/>
      <c r="CT25" s="656"/>
      <c r="CU25" s="656"/>
      <c r="CV25" s="656"/>
      <c r="CW25" s="656"/>
      <c r="CX25" s="656"/>
      <c r="CY25" s="657"/>
      <c r="CZ25" s="628">
        <v>14</v>
      </c>
      <c r="DA25" s="653"/>
      <c r="DB25" s="653"/>
      <c r="DC25" s="658"/>
      <c r="DD25" s="632">
        <v>946981</v>
      </c>
      <c r="DE25" s="656"/>
      <c r="DF25" s="656"/>
      <c r="DG25" s="656"/>
      <c r="DH25" s="656"/>
      <c r="DI25" s="656"/>
      <c r="DJ25" s="656"/>
      <c r="DK25" s="657"/>
      <c r="DL25" s="632">
        <v>881716</v>
      </c>
      <c r="DM25" s="656"/>
      <c r="DN25" s="656"/>
      <c r="DO25" s="656"/>
      <c r="DP25" s="656"/>
      <c r="DQ25" s="656"/>
      <c r="DR25" s="656"/>
      <c r="DS25" s="656"/>
      <c r="DT25" s="656"/>
      <c r="DU25" s="656"/>
      <c r="DV25" s="657"/>
      <c r="DW25" s="628">
        <v>19.5</v>
      </c>
      <c r="DX25" s="653"/>
      <c r="DY25" s="653"/>
      <c r="DZ25" s="653"/>
      <c r="EA25" s="653"/>
      <c r="EB25" s="653"/>
      <c r="EC25" s="654"/>
    </row>
    <row r="26" spans="2:133" ht="11.25" customHeight="1" x14ac:dyDescent="0.15">
      <c r="B26" s="620" t="s">
        <v>303</v>
      </c>
      <c r="C26" s="621"/>
      <c r="D26" s="621"/>
      <c r="E26" s="621"/>
      <c r="F26" s="621"/>
      <c r="G26" s="621"/>
      <c r="H26" s="621"/>
      <c r="I26" s="621"/>
      <c r="J26" s="621"/>
      <c r="K26" s="621"/>
      <c r="L26" s="621"/>
      <c r="M26" s="621"/>
      <c r="N26" s="621"/>
      <c r="O26" s="621"/>
      <c r="P26" s="621"/>
      <c r="Q26" s="622"/>
      <c r="R26" s="623">
        <v>973</v>
      </c>
      <c r="S26" s="624"/>
      <c r="T26" s="624"/>
      <c r="U26" s="624"/>
      <c r="V26" s="624"/>
      <c r="W26" s="624"/>
      <c r="X26" s="624"/>
      <c r="Y26" s="625"/>
      <c r="Z26" s="626">
        <v>0</v>
      </c>
      <c r="AA26" s="626"/>
      <c r="AB26" s="626"/>
      <c r="AC26" s="626"/>
      <c r="AD26" s="627">
        <v>973</v>
      </c>
      <c r="AE26" s="627"/>
      <c r="AF26" s="627"/>
      <c r="AG26" s="627"/>
      <c r="AH26" s="627"/>
      <c r="AI26" s="627"/>
      <c r="AJ26" s="627"/>
      <c r="AK26" s="627"/>
      <c r="AL26" s="628">
        <v>0</v>
      </c>
      <c r="AM26" s="629"/>
      <c r="AN26" s="629"/>
      <c r="AO26" s="630"/>
      <c r="AP26" s="620" t="s">
        <v>304</v>
      </c>
      <c r="AQ26" s="639"/>
      <c r="AR26" s="639"/>
      <c r="AS26" s="639"/>
      <c r="AT26" s="639"/>
      <c r="AU26" s="639"/>
      <c r="AV26" s="639"/>
      <c r="AW26" s="639"/>
      <c r="AX26" s="639"/>
      <c r="AY26" s="639"/>
      <c r="AZ26" s="639"/>
      <c r="BA26" s="639"/>
      <c r="BB26" s="639"/>
      <c r="BC26" s="639"/>
      <c r="BD26" s="639"/>
      <c r="BE26" s="639"/>
      <c r="BF26" s="640"/>
      <c r="BG26" s="623" t="s">
        <v>133</v>
      </c>
      <c r="BH26" s="624"/>
      <c r="BI26" s="624"/>
      <c r="BJ26" s="624"/>
      <c r="BK26" s="624"/>
      <c r="BL26" s="624"/>
      <c r="BM26" s="624"/>
      <c r="BN26" s="625"/>
      <c r="BO26" s="626" t="s">
        <v>133</v>
      </c>
      <c r="BP26" s="626"/>
      <c r="BQ26" s="626"/>
      <c r="BR26" s="626"/>
      <c r="BS26" s="627" t="s">
        <v>133</v>
      </c>
      <c r="BT26" s="627"/>
      <c r="BU26" s="627"/>
      <c r="BV26" s="627"/>
      <c r="BW26" s="627"/>
      <c r="BX26" s="627"/>
      <c r="BY26" s="627"/>
      <c r="BZ26" s="627"/>
      <c r="CA26" s="627"/>
      <c r="CB26" s="631"/>
      <c r="CD26" s="620" t="s">
        <v>305</v>
      </c>
      <c r="CE26" s="621"/>
      <c r="CF26" s="621"/>
      <c r="CG26" s="621"/>
      <c r="CH26" s="621"/>
      <c r="CI26" s="621"/>
      <c r="CJ26" s="621"/>
      <c r="CK26" s="621"/>
      <c r="CL26" s="621"/>
      <c r="CM26" s="621"/>
      <c r="CN26" s="621"/>
      <c r="CO26" s="621"/>
      <c r="CP26" s="621"/>
      <c r="CQ26" s="622"/>
      <c r="CR26" s="623">
        <v>565539</v>
      </c>
      <c r="CS26" s="624"/>
      <c r="CT26" s="624"/>
      <c r="CU26" s="624"/>
      <c r="CV26" s="624"/>
      <c r="CW26" s="624"/>
      <c r="CX26" s="624"/>
      <c r="CY26" s="625"/>
      <c r="CZ26" s="628">
        <v>7.7</v>
      </c>
      <c r="DA26" s="653"/>
      <c r="DB26" s="653"/>
      <c r="DC26" s="658"/>
      <c r="DD26" s="632">
        <v>520634</v>
      </c>
      <c r="DE26" s="624"/>
      <c r="DF26" s="624"/>
      <c r="DG26" s="624"/>
      <c r="DH26" s="624"/>
      <c r="DI26" s="624"/>
      <c r="DJ26" s="624"/>
      <c r="DK26" s="625"/>
      <c r="DL26" s="632" t="s">
        <v>133</v>
      </c>
      <c r="DM26" s="624"/>
      <c r="DN26" s="624"/>
      <c r="DO26" s="624"/>
      <c r="DP26" s="624"/>
      <c r="DQ26" s="624"/>
      <c r="DR26" s="624"/>
      <c r="DS26" s="624"/>
      <c r="DT26" s="624"/>
      <c r="DU26" s="624"/>
      <c r="DV26" s="625"/>
      <c r="DW26" s="628" t="s">
        <v>133</v>
      </c>
      <c r="DX26" s="653"/>
      <c r="DY26" s="653"/>
      <c r="DZ26" s="653"/>
      <c r="EA26" s="653"/>
      <c r="EB26" s="653"/>
      <c r="EC26" s="654"/>
    </row>
    <row r="27" spans="2:133" ht="11.25" customHeight="1" x14ac:dyDescent="0.15">
      <c r="B27" s="620" t="s">
        <v>306</v>
      </c>
      <c r="C27" s="621"/>
      <c r="D27" s="621"/>
      <c r="E27" s="621"/>
      <c r="F27" s="621"/>
      <c r="G27" s="621"/>
      <c r="H27" s="621"/>
      <c r="I27" s="621"/>
      <c r="J27" s="621"/>
      <c r="K27" s="621"/>
      <c r="L27" s="621"/>
      <c r="M27" s="621"/>
      <c r="N27" s="621"/>
      <c r="O27" s="621"/>
      <c r="P27" s="621"/>
      <c r="Q27" s="622"/>
      <c r="R27" s="623">
        <v>8008</v>
      </c>
      <c r="S27" s="624"/>
      <c r="T27" s="624"/>
      <c r="U27" s="624"/>
      <c r="V27" s="624"/>
      <c r="W27" s="624"/>
      <c r="X27" s="624"/>
      <c r="Y27" s="625"/>
      <c r="Z27" s="626">
        <v>0.1</v>
      </c>
      <c r="AA27" s="626"/>
      <c r="AB27" s="626"/>
      <c r="AC27" s="626"/>
      <c r="AD27" s="627" t="s">
        <v>133</v>
      </c>
      <c r="AE27" s="627"/>
      <c r="AF27" s="627"/>
      <c r="AG27" s="627"/>
      <c r="AH27" s="627"/>
      <c r="AI27" s="627"/>
      <c r="AJ27" s="627"/>
      <c r="AK27" s="627"/>
      <c r="AL27" s="628" t="s">
        <v>133</v>
      </c>
      <c r="AM27" s="629"/>
      <c r="AN27" s="629"/>
      <c r="AO27" s="630"/>
      <c r="AP27" s="620" t="s">
        <v>307</v>
      </c>
      <c r="AQ27" s="621"/>
      <c r="AR27" s="621"/>
      <c r="AS27" s="621"/>
      <c r="AT27" s="621"/>
      <c r="AU27" s="621"/>
      <c r="AV27" s="621"/>
      <c r="AW27" s="621"/>
      <c r="AX27" s="621"/>
      <c r="AY27" s="621"/>
      <c r="AZ27" s="621"/>
      <c r="BA27" s="621"/>
      <c r="BB27" s="621"/>
      <c r="BC27" s="621"/>
      <c r="BD27" s="621"/>
      <c r="BE27" s="621"/>
      <c r="BF27" s="622"/>
      <c r="BG27" s="623">
        <v>1193984</v>
      </c>
      <c r="BH27" s="624"/>
      <c r="BI27" s="624"/>
      <c r="BJ27" s="624"/>
      <c r="BK27" s="624"/>
      <c r="BL27" s="624"/>
      <c r="BM27" s="624"/>
      <c r="BN27" s="625"/>
      <c r="BO27" s="626">
        <v>100</v>
      </c>
      <c r="BP27" s="626"/>
      <c r="BQ27" s="626"/>
      <c r="BR27" s="626"/>
      <c r="BS27" s="627" t="s">
        <v>133</v>
      </c>
      <c r="BT27" s="627"/>
      <c r="BU27" s="627"/>
      <c r="BV27" s="627"/>
      <c r="BW27" s="627"/>
      <c r="BX27" s="627"/>
      <c r="BY27" s="627"/>
      <c r="BZ27" s="627"/>
      <c r="CA27" s="627"/>
      <c r="CB27" s="631"/>
      <c r="CD27" s="620" t="s">
        <v>308</v>
      </c>
      <c r="CE27" s="621"/>
      <c r="CF27" s="621"/>
      <c r="CG27" s="621"/>
      <c r="CH27" s="621"/>
      <c r="CI27" s="621"/>
      <c r="CJ27" s="621"/>
      <c r="CK27" s="621"/>
      <c r="CL27" s="621"/>
      <c r="CM27" s="621"/>
      <c r="CN27" s="621"/>
      <c r="CO27" s="621"/>
      <c r="CP27" s="621"/>
      <c r="CQ27" s="622"/>
      <c r="CR27" s="623">
        <v>530263</v>
      </c>
      <c r="CS27" s="656"/>
      <c r="CT27" s="656"/>
      <c r="CU27" s="656"/>
      <c r="CV27" s="656"/>
      <c r="CW27" s="656"/>
      <c r="CX27" s="656"/>
      <c r="CY27" s="657"/>
      <c r="CZ27" s="628">
        <v>7.2</v>
      </c>
      <c r="DA27" s="653"/>
      <c r="DB27" s="653"/>
      <c r="DC27" s="658"/>
      <c r="DD27" s="632">
        <v>142870</v>
      </c>
      <c r="DE27" s="656"/>
      <c r="DF27" s="656"/>
      <c r="DG27" s="656"/>
      <c r="DH27" s="656"/>
      <c r="DI27" s="656"/>
      <c r="DJ27" s="656"/>
      <c r="DK27" s="657"/>
      <c r="DL27" s="632">
        <v>141055</v>
      </c>
      <c r="DM27" s="656"/>
      <c r="DN27" s="656"/>
      <c r="DO27" s="656"/>
      <c r="DP27" s="656"/>
      <c r="DQ27" s="656"/>
      <c r="DR27" s="656"/>
      <c r="DS27" s="656"/>
      <c r="DT27" s="656"/>
      <c r="DU27" s="656"/>
      <c r="DV27" s="657"/>
      <c r="DW27" s="628">
        <v>3.1</v>
      </c>
      <c r="DX27" s="653"/>
      <c r="DY27" s="653"/>
      <c r="DZ27" s="653"/>
      <c r="EA27" s="653"/>
      <c r="EB27" s="653"/>
      <c r="EC27" s="654"/>
    </row>
    <row r="28" spans="2:133" ht="11.25" customHeight="1" x14ac:dyDescent="0.15">
      <c r="B28" s="620" t="s">
        <v>309</v>
      </c>
      <c r="C28" s="621"/>
      <c r="D28" s="621"/>
      <c r="E28" s="621"/>
      <c r="F28" s="621"/>
      <c r="G28" s="621"/>
      <c r="H28" s="621"/>
      <c r="I28" s="621"/>
      <c r="J28" s="621"/>
      <c r="K28" s="621"/>
      <c r="L28" s="621"/>
      <c r="M28" s="621"/>
      <c r="N28" s="621"/>
      <c r="O28" s="621"/>
      <c r="P28" s="621"/>
      <c r="Q28" s="622"/>
      <c r="R28" s="623">
        <v>68405</v>
      </c>
      <c r="S28" s="624"/>
      <c r="T28" s="624"/>
      <c r="U28" s="624"/>
      <c r="V28" s="624"/>
      <c r="W28" s="624"/>
      <c r="X28" s="624"/>
      <c r="Y28" s="625"/>
      <c r="Z28" s="626">
        <v>0.9</v>
      </c>
      <c r="AA28" s="626"/>
      <c r="AB28" s="626"/>
      <c r="AC28" s="626"/>
      <c r="AD28" s="627">
        <v>1464</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310</v>
      </c>
      <c r="CE28" s="621"/>
      <c r="CF28" s="621"/>
      <c r="CG28" s="621"/>
      <c r="CH28" s="621"/>
      <c r="CI28" s="621"/>
      <c r="CJ28" s="621"/>
      <c r="CK28" s="621"/>
      <c r="CL28" s="621"/>
      <c r="CM28" s="621"/>
      <c r="CN28" s="621"/>
      <c r="CO28" s="621"/>
      <c r="CP28" s="621"/>
      <c r="CQ28" s="622"/>
      <c r="CR28" s="623">
        <v>941488</v>
      </c>
      <c r="CS28" s="624"/>
      <c r="CT28" s="624"/>
      <c r="CU28" s="624"/>
      <c r="CV28" s="624"/>
      <c r="CW28" s="624"/>
      <c r="CX28" s="624"/>
      <c r="CY28" s="625"/>
      <c r="CZ28" s="628">
        <v>12.8</v>
      </c>
      <c r="DA28" s="653"/>
      <c r="DB28" s="653"/>
      <c r="DC28" s="658"/>
      <c r="DD28" s="632">
        <v>935879</v>
      </c>
      <c r="DE28" s="624"/>
      <c r="DF28" s="624"/>
      <c r="DG28" s="624"/>
      <c r="DH28" s="624"/>
      <c r="DI28" s="624"/>
      <c r="DJ28" s="624"/>
      <c r="DK28" s="625"/>
      <c r="DL28" s="632">
        <v>935879</v>
      </c>
      <c r="DM28" s="624"/>
      <c r="DN28" s="624"/>
      <c r="DO28" s="624"/>
      <c r="DP28" s="624"/>
      <c r="DQ28" s="624"/>
      <c r="DR28" s="624"/>
      <c r="DS28" s="624"/>
      <c r="DT28" s="624"/>
      <c r="DU28" s="624"/>
      <c r="DV28" s="625"/>
      <c r="DW28" s="628">
        <v>20.8</v>
      </c>
      <c r="DX28" s="653"/>
      <c r="DY28" s="653"/>
      <c r="DZ28" s="653"/>
      <c r="EA28" s="653"/>
      <c r="EB28" s="653"/>
      <c r="EC28" s="654"/>
    </row>
    <row r="29" spans="2:133" ht="11.25" customHeight="1" x14ac:dyDescent="0.15">
      <c r="B29" s="620" t="s">
        <v>311</v>
      </c>
      <c r="C29" s="621"/>
      <c r="D29" s="621"/>
      <c r="E29" s="621"/>
      <c r="F29" s="621"/>
      <c r="G29" s="621"/>
      <c r="H29" s="621"/>
      <c r="I29" s="621"/>
      <c r="J29" s="621"/>
      <c r="K29" s="621"/>
      <c r="L29" s="621"/>
      <c r="M29" s="621"/>
      <c r="N29" s="621"/>
      <c r="O29" s="621"/>
      <c r="P29" s="621"/>
      <c r="Q29" s="622"/>
      <c r="R29" s="623">
        <v>4729</v>
      </c>
      <c r="S29" s="624"/>
      <c r="T29" s="624"/>
      <c r="U29" s="624"/>
      <c r="V29" s="624"/>
      <c r="W29" s="624"/>
      <c r="X29" s="624"/>
      <c r="Y29" s="625"/>
      <c r="Z29" s="626">
        <v>0.1</v>
      </c>
      <c r="AA29" s="626"/>
      <c r="AB29" s="626"/>
      <c r="AC29" s="626"/>
      <c r="AD29" s="627" t="s">
        <v>133</v>
      </c>
      <c r="AE29" s="627"/>
      <c r="AF29" s="627"/>
      <c r="AG29" s="627"/>
      <c r="AH29" s="627"/>
      <c r="AI29" s="627"/>
      <c r="AJ29" s="627"/>
      <c r="AK29" s="627"/>
      <c r="AL29" s="628" t="s">
        <v>133</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312</v>
      </c>
      <c r="CE29" s="662"/>
      <c r="CF29" s="620" t="s">
        <v>72</v>
      </c>
      <c r="CG29" s="621"/>
      <c r="CH29" s="621"/>
      <c r="CI29" s="621"/>
      <c r="CJ29" s="621"/>
      <c r="CK29" s="621"/>
      <c r="CL29" s="621"/>
      <c r="CM29" s="621"/>
      <c r="CN29" s="621"/>
      <c r="CO29" s="621"/>
      <c r="CP29" s="621"/>
      <c r="CQ29" s="622"/>
      <c r="CR29" s="623">
        <v>941488</v>
      </c>
      <c r="CS29" s="656"/>
      <c r="CT29" s="656"/>
      <c r="CU29" s="656"/>
      <c r="CV29" s="656"/>
      <c r="CW29" s="656"/>
      <c r="CX29" s="656"/>
      <c r="CY29" s="657"/>
      <c r="CZ29" s="628">
        <v>12.8</v>
      </c>
      <c r="DA29" s="653"/>
      <c r="DB29" s="653"/>
      <c r="DC29" s="658"/>
      <c r="DD29" s="632">
        <v>935879</v>
      </c>
      <c r="DE29" s="656"/>
      <c r="DF29" s="656"/>
      <c r="DG29" s="656"/>
      <c r="DH29" s="656"/>
      <c r="DI29" s="656"/>
      <c r="DJ29" s="656"/>
      <c r="DK29" s="657"/>
      <c r="DL29" s="632">
        <v>935879</v>
      </c>
      <c r="DM29" s="656"/>
      <c r="DN29" s="656"/>
      <c r="DO29" s="656"/>
      <c r="DP29" s="656"/>
      <c r="DQ29" s="656"/>
      <c r="DR29" s="656"/>
      <c r="DS29" s="656"/>
      <c r="DT29" s="656"/>
      <c r="DU29" s="656"/>
      <c r="DV29" s="657"/>
      <c r="DW29" s="628">
        <v>20.8</v>
      </c>
      <c r="DX29" s="653"/>
      <c r="DY29" s="653"/>
      <c r="DZ29" s="653"/>
      <c r="EA29" s="653"/>
      <c r="EB29" s="653"/>
      <c r="EC29" s="654"/>
    </row>
    <row r="30" spans="2:133" ht="11.25" customHeight="1" x14ac:dyDescent="0.15">
      <c r="B30" s="620" t="s">
        <v>313</v>
      </c>
      <c r="C30" s="621"/>
      <c r="D30" s="621"/>
      <c r="E30" s="621"/>
      <c r="F30" s="621"/>
      <c r="G30" s="621"/>
      <c r="H30" s="621"/>
      <c r="I30" s="621"/>
      <c r="J30" s="621"/>
      <c r="K30" s="621"/>
      <c r="L30" s="621"/>
      <c r="M30" s="621"/>
      <c r="N30" s="621"/>
      <c r="O30" s="621"/>
      <c r="P30" s="621"/>
      <c r="Q30" s="622"/>
      <c r="R30" s="623">
        <v>915927</v>
      </c>
      <c r="S30" s="624"/>
      <c r="T30" s="624"/>
      <c r="U30" s="624"/>
      <c r="V30" s="624"/>
      <c r="W30" s="624"/>
      <c r="X30" s="624"/>
      <c r="Y30" s="625"/>
      <c r="Z30" s="626">
        <v>11.4</v>
      </c>
      <c r="AA30" s="626"/>
      <c r="AB30" s="626"/>
      <c r="AC30" s="626"/>
      <c r="AD30" s="627" t="s">
        <v>141</v>
      </c>
      <c r="AE30" s="627"/>
      <c r="AF30" s="627"/>
      <c r="AG30" s="627"/>
      <c r="AH30" s="627"/>
      <c r="AI30" s="627"/>
      <c r="AJ30" s="627"/>
      <c r="AK30" s="627"/>
      <c r="AL30" s="628" t="s">
        <v>250</v>
      </c>
      <c r="AM30" s="629"/>
      <c r="AN30" s="629"/>
      <c r="AO30" s="630"/>
      <c r="AP30" s="605" t="s">
        <v>230</v>
      </c>
      <c r="AQ30" s="606"/>
      <c r="AR30" s="606"/>
      <c r="AS30" s="606"/>
      <c r="AT30" s="606"/>
      <c r="AU30" s="606"/>
      <c r="AV30" s="606"/>
      <c r="AW30" s="606"/>
      <c r="AX30" s="606"/>
      <c r="AY30" s="606"/>
      <c r="AZ30" s="606"/>
      <c r="BA30" s="606"/>
      <c r="BB30" s="606"/>
      <c r="BC30" s="606"/>
      <c r="BD30" s="606"/>
      <c r="BE30" s="606"/>
      <c r="BF30" s="607"/>
      <c r="BG30" s="605" t="s">
        <v>314</v>
      </c>
      <c r="BH30" s="659"/>
      <c r="BI30" s="659"/>
      <c r="BJ30" s="659"/>
      <c r="BK30" s="659"/>
      <c r="BL30" s="659"/>
      <c r="BM30" s="659"/>
      <c r="BN30" s="659"/>
      <c r="BO30" s="659"/>
      <c r="BP30" s="659"/>
      <c r="BQ30" s="660"/>
      <c r="BR30" s="605" t="s">
        <v>315</v>
      </c>
      <c r="BS30" s="659"/>
      <c r="BT30" s="659"/>
      <c r="BU30" s="659"/>
      <c r="BV30" s="659"/>
      <c r="BW30" s="659"/>
      <c r="BX30" s="659"/>
      <c r="BY30" s="659"/>
      <c r="BZ30" s="659"/>
      <c r="CA30" s="659"/>
      <c r="CB30" s="660"/>
      <c r="CD30" s="663"/>
      <c r="CE30" s="664"/>
      <c r="CF30" s="620" t="s">
        <v>316</v>
      </c>
      <c r="CG30" s="621"/>
      <c r="CH30" s="621"/>
      <c r="CI30" s="621"/>
      <c r="CJ30" s="621"/>
      <c r="CK30" s="621"/>
      <c r="CL30" s="621"/>
      <c r="CM30" s="621"/>
      <c r="CN30" s="621"/>
      <c r="CO30" s="621"/>
      <c r="CP30" s="621"/>
      <c r="CQ30" s="622"/>
      <c r="CR30" s="623">
        <v>910061</v>
      </c>
      <c r="CS30" s="624"/>
      <c r="CT30" s="624"/>
      <c r="CU30" s="624"/>
      <c r="CV30" s="624"/>
      <c r="CW30" s="624"/>
      <c r="CX30" s="624"/>
      <c r="CY30" s="625"/>
      <c r="CZ30" s="628">
        <v>12.4</v>
      </c>
      <c r="DA30" s="653"/>
      <c r="DB30" s="653"/>
      <c r="DC30" s="658"/>
      <c r="DD30" s="632">
        <v>904688</v>
      </c>
      <c r="DE30" s="624"/>
      <c r="DF30" s="624"/>
      <c r="DG30" s="624"/>
      <c r="DH30" s="624"/>
      <c r="DI30" s="624"/>
      <c r="DJ30" s="624"/>
      <c r="DK30" s="625"/>
      <c r="DL30" s="632">
        <v>904688</v>
      </c>
      <c r="DM30" s="624"/>
      <c r="DN30" s="624"/>
      <c r="DO30" s="624"/>
      <c r="DP30" s="624"/>
      <c r="DQ30" s="624"/>
      <c r="DR30" s="624"/>
      <c r="DS30" s="624"/>
      <c r="DT30" s="624"/>
      <c r="DU30" s="624"/>
      <c r="DV30" s="625"/>
      <c r="DW30" s="628">
        <v>20.100000000000001</v>
      </c>
      <c r="DX30" s="653"/>
      <c r="DY30" s="653"/>
      <c r="DZ30" s="653"/>
      <c r="EA30" s="653"/>
      <c r="EB30" s="653"/>
      <c r="EC30" s="654"/>
    </row>
    <row r="31" spans="2:133" ht="11.25" customHeight="1" x14ac:dyDescent="0.15">
      <c r="B31" s="636" t="s">
        <v>317</v>
      </c>
      <c r="C31" s="637"/>
      <c r="D31" s="637"/>
      <c r="E31" s="637"/>
      <c r="F31" s="637"/>
      <c r="G31" s="637"/>
      <c r="H31" s="637"/>
      <c r="I31" s="637"/>
      <c r="J31" s="637"/>
      <c r="K31" s="637"/>
      <c r="L31" s="637"/>
      <c r="M31" s="637"/>
      <c r="N31" s="637"/>
      <c r="O31" s="637"/>
      <c r="P31" s="637"/>
      <c r="Q31" s="638"/>
      <c r="R31" s="623" t="s">
        <v>133</v>
      </c>
      <c r="S31" s="624"/>
      <c r="T31" s="624"/>
      <c r="U31" s="624"/>
      <c r="V31" s="624"/>
      <c r="W31" s="624"/>
      <c r="X31" s="624"/>
      <c r="Y31" s="625"/>
      <c r="Z31" s="626" t="s">
        <v>133</v>
      </c>
      <c r="AA31" s="626"/>
      <c r="AB31" s="626"/>
      <c r="AC31" s="626"/>
      <c r="AD31" s="627" t="s">
        <v>133</v>
      </c>
      <c r="AE31" s="627"/>
      <c r="AF31" s="627"/>
      <c r="AG31" s="627"/>
      <c r="AH31" s="627"/>
      <c r="AI31" s="627"/>
      <c r="AJ31" s="627"/>
      <c r="AK31" s="627"/>
      <c r="AL31" s="628" t="s">
        <v>133</v>
      </c>
      <c r="AM31" s="629"/>
      <c r="AN31" s="629"/>
      <c r="AO31" s="630"/>
      <c r="AP31" s="671" t="s">
        <v>318</v>
      </c>
      <c r="AQ31" s="672"/>
      <c r="AR31" s="672"/>
      <c r="AS31" s="672"/>
      <c r="AT31" s="677" t="s">
        <v>319</v>
      </c>
      <c r="AU31" s="218"/>
      <c r="AV31" s="218"/>
      <c r="AW31" s="218"/>
      <c r="AX31" s="609" t="s">
        <v>194</v>
      </c>
      <c r="AY31" s="610"/>
      <c r="AZ31" s="610"/>
      <c r="BA31" s="610"/>
      <c r="BB31" s="610"/>
      <c r="BC31" s="610"/>
      <c r="BD31" s="610"/>
      <c r="BE31" s="610"/>
      <c r="BF31" s="611"/>
      <c r="BG31" s="670">
        <v>99.7</v>
      </c>
      <c r="BH31" s="667"/>
      <c r="BI31" s="667"/>
      <c r="BJ31" s="667"/>
      <c r="BK31" s="667"/>
      <c r="BL31" s="667"/>
      <c r="BM31" s="618">
        <v>96.5</v>
      </c>
      <c r="BN31" s="667"/>
      <c r="BO31" s="667"/>
      <c r="BP31" s="667"/>
      <c r="BQ31" s="668"/>
      <c r="BR31" s="670">
        <v>99.6</v>
      </c>
      <c r="BS31" s="667"/>
      <c r="BT31" s="667"/>
      <c r="BU31" s="667"/>
      <c r="BV31" s="667"/>
      <c r="BW31" s="667"/>
      <c r="BX31" s="618">
        <v>95.6</v>
      </c>
      <c r="BY31" s="667"/>
      <c r="BZ31" s="667"/>
      <c r="CA31" s="667"/>
      <c r="CB31" s="668"/>
      <c r="CD31" s="663"/>
      <c r="CE31" s="664"/>
      <c r="CF31" s="620" t="s">
        <v>320</v>
      </c>
      <c r="CG31" s="621"/>
      <c r="CH31" s="621"/>
      <c r="CI31" s="621"/>
      <c r="CJ31" s="621"/>
      <c r="CK31" s="621"/>
      <c r="CL31" s="621"/>
      <c r="CM31" s="621"/>
      <c r="CN31" s="621"/>
      <c r="CO31" s="621"/>
      <c r="CP31" s="621"/>
      <c r="CQ31" s="622"/>
      <c r="CR31" s="623">
        <v>31427</v>
      </c>
      <c r="CS31" s="656"/>
      <c r="CT31" s="656"/>
      <c r="CU31" s="656"/>
      <c r="CV31" s="656"/>
      <c r="CW31" s="656"/>
      <c r="CX31" s="656"/>
      <c r="CY31" s="657"/>
      <c r="CZ31" s="628">
        <v>0.4</v>
      </c>
      <c r="DA31" s="653"/>
      <c r="DB31" s="653"/>
      <c r="DC31" s="658"/>
      <c r="DD31" s="632">
        <v>31191</v>
      </c>
      <c r="DE31" s="656"/>
      <c r="DF31" s="656"/>
      <c r="DG31" s="656"/>
      <c r="DH31" s="656"/>
      <c r="DI31" s="656"/>
      <c r="DJ31" s="656"/>
      <c r="DK31" s="657"/>
      <c r="DL31" s="632">
        <v>31191</v>
      </c>
      <c r="DM31" s="656"/>
      <c r="DN31" s="656"/>
      <c r="DO31" s="656"/>
      <c r="DP31" s="656"/>
      <c r="DQ31" s="656"/>
      <c r="DR31" s="656"/>
      <c r="DS31" s="656"/>
      <c r="DT31" s="656"/>
      <c r="DU31" s="656"/>
      <c r="DV31" s="657"/>
      <c r="DW31" s="628">
        <v>0.7</v>
      </c>
      <c r="DX31" s="653"/>
      <c r="DY31" s="653"/>
      <c r="DZ31" s="653"/>
      <c r="EA31" s="653"/>
      <c r="EB31" s="653"/>
      <c r="EC31" s="654"/>
    </row>
    <row r="32" spans="2:133" ht="11.25" customHeight="1" x14ac:dyDescent="0.15">
      <c r="B32" s="620" t="s">
        <v>321</v>
      </c>
      <c r="C32" s="621"/>
      <c r="D32" s="621"/>
      <c r="E32" s="621"/>
      <c r="F32" s="621"/>
      <c r="G32" s="621"/>
      <c r="H32" s="621"/>
      <c r="I32" s="621"/>
      <c r="J32" s="621"/>
      <c r="K32" s="621"/>
      <c r="L32" s="621"/>
      <c r="M32" s="621"/>
      <c r="N32" s="621"/>
      <c r="O32" s="621"/>
      <c r="P32" s="621"/>
      <c r="Q32" s="622"/>
      <c r="R32" s="623">
        <v>311204</v>
      </c>
      <c r="S32" s="624"/>
      <c r="T32" s="624"/>
      <c r="U32" s="624"/>
      <c r="V32" s="624"/>
      <c r="W32" s="624"/>
      <c r="X32" s="624"/>
      <c r="Y32" s="625"/>
      <c r="Z32" s="626">
        <v>3.9</v>
      </c>
      <c r="AA32" s="626"/>
      <c r="AB32" s="626"/>
      <c r="AC32" s="626"/>
      <c r="AD32" s="627" t="s">
        <v>133</v>
      </c>
      <c r="AE32" s="627"/>
      <c r="AF32" s="627"/>
      <c r="AG32" s="627"/>
      <c r="AH32" s="627"/>
      <c r="AI32" s="627"/>
      <c r="AJ32" s="627"/>
      <c r="AK32" s="627"/>
      <c r="AL32" s="628" t="s">
        <v>133</v>
      </c>
      <c r="AM32" s="629"/>
      <c r="AN32" s="629"/>
      <c r="AO32" s="630"/>
      <c r="AP32" s="673"/>
      <c r="AQ32" s="674"/>
      <c r="AR32" s="674"/>
      <c r="AS32" s="674"/>
      <c r="AT32" s="678"/>
      <c r="AU32" s="214" t="s">
        <v>322</v>
      </c>
      <c r="AX32" s="620" t="s">
        <v>323</v>
      </c>
      <c r="AY32" s="621"/>
      <c r="AZ32" s="621"/>
      <c r="BA32" s="621"/>
      <c r="BB32" s="621"/>
      <c r="BC32" s="621"/>
      <c r="BD32" s="621"/>
      <c r="BE32" s="621"/>
      <c r="BF32" s="622"/>
      <c r="BG32" s="680">
        <v>99.8</v>
      </c>
      <c r="BH32" s="656"/>
      <c r="BI32" s="656"/>
      <c r="BJ32" s="656"/>
      <c r="BK32" s="656"/>
      <c r="BL32" s="656"/>
      <c r="BM32" s="629">
        <v>99</v>
      </c>
      <c r="BN32" s="656"/>
      <c r="BO32" s="656"/>
      <c r="BP32" s="656"/>
      <c r="BQ32" s="669"/>
      <c r="BR32" s="680">
        <v>99.7</v>
      </c>
      <c r="BS32" s="656"/>
      <c r="BT32" s="656"/>
      <c r="BU32" s="656"/>
      <c r="BV32" s="656"/>
      <c r="BW32" s="656"/>
      <c r="BX32" s="629">
        <v>98.3</v>
      </c>
      <c r="BY32" s="656"/>
      <c r="BZ32" s="656"/>
      <c r="CA32" s="656"/>
      <c r="CB32" s="669"/>
      <c r="CD32" s="665"/>
      <c r="CE32" s="666"/>
      <c r="CF32" s="620" t="s">
        <v>324</v>
      </c>
      <c r="CG32" s="621"/>
      <c r="CH32" s="621"/>
      <c r="CI32" s="621"/>
      <c r="CJ32" s="621"/>
      <c r="CK32" s="621"/>
      <c r="CL32" s="621"/>
      <c r="CM32" s="621"/>
      <c r="CN32" s="621"/>
      <c r="CO32" s="621"/>
      <c r="CP32" s="621"/>
      <c r="CQ32" s="622"/>
      <c r="CR32" s="623" t="s">
        <v>133</v>
      </c>
      <c r="CS32" s="624"/>
      <c r="CT32" s="624"/>
      <c r="CU32" s="624"/>
      <c r="CV32" s="624"/>
      <c r="CW32" s="624"/>
      <c r="CX32" s="624"/>
      <c r="CY32" s="625"/>
      <c r="CZ32" s="628" t="s">
        <v>133</v>
      </c>
      <c r="DA32" s="653"/>
      <c r="DB32" s="653"/>
      <c r="DC32" s="658"/>
      <c r="DD32" s="632" t="s">
        <v>133</v>
      </c>
      <c r="DE32" s="624"/>
      <c r="DF32" s="624"/>
      <c r="DG32" s="624"/>
      <c r="DH32" s="624"/>
      <c r="DI32" s="624"/>
      <c r="DJ32" s="624"/>
      <c r="DK32" s="625"/>
      <c r="DL32" s="632" t="s">
        <v>133</v>
      </c>
      <c r="DM32" s="624"/>
      <c r="DN32" s="624"/>
      <c r="DO32" s="624"/>
      <c r="DP32" s="624"/>
      <c r="DQ32" s="624"/>
      <c r="DR32" s="624"/>
      <c r="DS32" s="624"/>
      <c r="DT32" s="624"/>
      <c r="DU32" s="624"/>
      <c r="DV32" s="625"/>
      <c r="DW32" s="628" t="s">
        <v>133</v>
      </c>
      <c r="DX32" s="653"/>
      <c r="DY32" s="653"/>
      <c r="DZ32" s="653"/>
      <c r="EA32" s="653"/>
      <c r="EB32" s="653"/>
      <c r="EC32" s="654"/>
    </row>
    <row r="33" spans="2:133" ht="11.25" customHeight="1" x14ac:dyDescent="0.15">
      <c r="B33" s="620" t="s">
        <v>325</v>
      </c>
      <c r="C33" s="621"/>
      <c r="D33" s="621"/>
      <c r="E33" s="621"/>
      <c r="F33" s="621"/>
      <c r="G33" s="621"/>
      <c r="H33" s="621"/>
      <c r="I33" s="621"/>
      <c r="J33" s="621"/>
      <c r="K33" s="621"/>
      <c r="L33" s="621"/>
      <c r="M33" s="621"/>
      <c r="N33" s="621"/>
      <c r="O33" s="621"/>
      <c r="P33" s="621"/>
      <c r="Q33" s="622"/>
      <c r="R33" s="623">
        <v>30796</v>
      </c>
      <c r="S33" s="624"/>
      <c r="T33" s="624"/>
      <c r="U33" s="624"/>
      <c r="V33" s="624"/>
      <c r="W33" s="624"/>
      <c r="X33" s="624"/>
      <c r="Y33" s="625"/>
      <c r="Z33" s="626">
        <v>0.4</v>
      </c>
      <c r="AA33" s="626"/>
      <c r="AB33" s="626"/>
      <c r="AC33" s="626"/>
      <c r="AD33" s="627">
        <v>17150</v>
      </c>
      <c r="AE33" s="627"/>
      <c r="AF33" s="627"/>
      <c r="AG33" s="627"/>
      <c r="AH33" s="627"/>
      <c r="AI33" s="627"/>
      <c r="AJ33" s="627"/>
      <c r="AK33" s="627"/>
      <c r="AL33" s="628">
        <v>0.4</v>
      </c>
      <c r="AM33" s="629"/>
      <c r="AN33" s="629"/>
      <c r="AO33" s="630"/>
      <c r="AP33" s="675"/>
      <c r="AQ33" s="676"/>
      <c r="AR33" s="676"/>
      <c r="AS33" s="676"/>
      <c r="AT33" s="679"/>
      <c r="AU33" s="219"/>
      <c r="AV33" s="219"/>
      <c r="AW33" s="219"/>
      <c r="AX33" s="644" t="s">
        <v>326</v>
      </c>
      <c r="AY33" s="645"/>
      <c r="AZ33" s="645"/>
      <c r="BA33" s="645"/>
      <c r="BB33" s="645"/>
      <c r="BC33" s="645"/>
      <c r="BD33" s="645"/>
      <c r="BE33" s="645"/>
      <c r="BF33" s="646"/>
      <c r="BG33" s="681">
        <v>99.6</v>
      </c>
      <c r="BH33" s="682"/>
      <c r="BI33" s="682"/>
      <c r="BJ33" s="682"/>
      <c r="BK33" s="682"/>
      <c r="BL33" s="682"/>
      <c r="BM33" s="683">
        <v>93.7</v>
      </c>
      <c r="BN33" s="682"/>
      <c r="BO33" s="682"/>
      <c r="BP33" s="682"/>
      <c r="BQ33" s="684"/>
      <c r="BR33" s="681">
        <v>99.6</v>
      </c>
      <c r="BS33" s="682"/>
      <c r="BT33" s="682"/>
      <c r="BU33" s="682"/>
      <c r="BV33" s="682"/>
      <c r="BW33" s="682"/>
      <c r="BX33" s="683">
        <v>92.8</v>
      </c>
      <c r="BY33" s="682"/>
      <c r="BZ33" s="682"/>
      <c r="CA33" s="682"/>
      <c r="CB33" s="684"/>
      <c r="CD33" s="620" t="s">
        <v>327</v>
      </c>
      <c r="CE33" s="621"/>
      <c r="CF33" s="621"/>
      <c r="CG33" s="621"/>
      <c r="CH33" s="621"/>
      <c r="CI33" s="621"/>
      <c r="CJ33" s="621"/>
      <c r="CK33" s="621"/>
      <c r="CL33" s="621"/>
      <c r="CM33" s="621"/>
      <c r="CN33" s="621"/>
      <c r="CO33" s="621"/>
      <c r="CP33" s="621"/>
      <c r="CQ33" s="622"/>
      <c r="CR33" s="623">
        <v>4217191</v>
      </c>
      <c r="CS33" s="656"/>
      <c r="CT33" s="656"/>
      <c r="CU33" s="656"/>
      <c r="CV33" s="656"/>
      <c r="CW33" s="656"/>
      <c r="CX33" s="656"/>
      <c r="CY33" s="657"/>
      <c r="CZ33" s="628">
        <v>57.5</v>
      </c>
      <c r="DA33" s="653"/>
      <c r="DB33" s="653"/>
      <c r="DC33" s="658"/>
      <c r="DD33" s="632">
        <v>3238550</v>
      </c>
      <c r="DE33" s="656"/>
      <c r="DF33" s="656"/>
      <c r="DG33" s="656"/>
      <c r="DH33" s="656"/>
      <c r="DI33" s="656"/>
      <c r="DJ33" s="656"/>
      <c r="DK33" s="657"/>
      <c r="DL33" s="632">
        <v>1962329</v>
      </c>
      <c r="DM33" s="656"/>
      <c r="DN33" s="656"/>
      <c r="DO33" s="656"/>
      <c r="DP33" s="656"/>
      <c r="DQ33" s="656"/>
      <c r="DR33" s="656"/>
      <c r="DS33" s="656"/>
      <c r="DT33" s="656"/>
      <c r="DU33" s="656"/>
      <c r="DV33" s="657"/>
      <c r="DW33" s="628">
        <v>43.5</v>
      </c>
      <c r="DX33" s="653"/>
      <c r="DY33" s="653"/>
      <c r="DZ33" s="653"/>
      <c r="EA33" s="653"/>
      <c r="EB33" s="653"/>
      <c r="EC33" s="654"/>
    </row>
    <row r="34" spans="2:133" ht="11.25" customHeight="1" x14ac:dyDescent="0.15">
      <c r="B34" s="620" t="s">
        <v>328</v>
      </c>
      <c r="C34" s="621"/>
      <c r="D34" s="621"/>
      <c r="E34" s="621"/>
      <c r="F34" s="621"/>
      <c r="G34" s="621"/>
      <c r="H34" s="621"/>
      <c r="I34" s="621"/>
      <c r="J34" s="621"/>
      <c r="K34" s="621"/>
      <c r="L34" s="621"/>
      <c r="M34" s="621"/>
      <c r="N34" s="621"/>
      <c r="O34" s="621"/>
      <c r="P34" s="621"/>
      <c r="Q34" s="622"/>
      <c r="R34" s="623">
        <v>213585</v>
      </c>
      <c r="S34" s="624"/>
      <c r="T34" s="624"/>
      <c r="U34" s="624"/>
      <c r="V34" s="624"/>
      <c r="W34" s="624"/>
      <c r="X34" s="624"/>
      <c r="Y34" s="625"/>
      <c r="Z34" s="626">
        <v>2.7</v>
      </c>
      <c r="AA34" s="626"/>
      <c r="AB34" s="626"/>
      <c r="AC34" s="626"/>
      <c r="AD34" s="627" t="s">
        <v>133</v>
      </c>
      <c r="AE34" s="627"/>
      <c r="AF34" s="627"/>
      <c r="AG34" s="627"/>
      <c r="AH34" s="627"/>
      <c r="AI34" s="627"/>
      <c r="AJ34" s="627"/>
      <c r="AK34" s="627"/>
      <c r="AL34" s="628" t="s">
        <v>133</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329</v>
      </c>
      <c r="CE34" s="621"/>
      <c r="CF34" s="621"/>
      <c r="CG34" s="621"/>
      <c r="CH34" s="621"/>
      <c r="CI34" s="621"/>
      <c r="CJ34" s="621"/>
      <c r="CK34" s="621"/>
      <c r="CL34" s="621"/>
      <c r="CM34" s="621"/>
      <c r="CN34" s="621"/>
      <c r="CO34" s="621"/>
      <c r="CP34" s="621"/>
      <c r="CQ34" s="622"/>
      <c r="CR34" s="623">
        <v>1016089</v>
      </c>
      <c r="CS34" s="624"/>
      <c r="CT34" s="624"/>
      <c r="CU34" s="624"/>
      <c r="CV34" s="624"/>
      <c r="CW34" s="624"/>
      <c r="CX34" s="624"/>
      <c r="CY34" s="625"/>
      <c r="CZ34" s="628">
        <v>13.8</v>
      </c>
      <c r="DA34" s="653"/>
      <c r="DB34" s="653"/>
      <c r="DC34" s="658"/>
      <c r="DD34" s="632">
        <v>721934</v>
      </c>
      <c r="DE34" s="624"/>
      <c r="DF34" s="624"/>
      <c r="DG34" s="624"/>
      <c r="DH34" s="624"/>
      <c r="DI34" s="624"/>
      <c r="DJ34" s="624"/>
      <c r="DK34" s="625"/>
      <c r="DL34" s="632">
        <v>481514</v>
      </c>
      <c r="DM34" s="624"/>
      <c r="DN34" s="624"/>
      <c r="DO34" s="624"/>
      <c r="DP34" s="624"/>
      <c r="DQ34" s="624"/>
      <c r="DR34" s="624"/>
      <c r="DS34" s="624"/>
      <c r="DT34" s="624"/>
      <c r="DU34" s="624"/>
      <c r="DV34" s="625"/>
      <c r="DW34" s="628">
        <v>10.7</v>
      </c>
      <c r="DX34" s="653"/>
      <c r="DY34" s="653"/>
      <c r="DZ34" s="653"/>
      <c r="EA34" s="653"/>
      <c r="EB34" s="653"/>
      <c r="EC34" s="654"/>
    </row>
    <row r="35" spans="2:133" ht="11.25" customHeight="1" x14ac:dyDescent="0.15">
      <c r="B35" s="620" t="s">
        <v>330</v>
      </c>
      <c r="C35" s="621"/>
      <c r="D35" s="621"/>
      <c r="E35" s="621"/>
      <c r="F35" s="621"/>
      <c r="G35" s="621"/>
      <c r="H35" s="621"/>
      <c r="I35" s="621"/>
      <c r="J35" s="621"/>
      <c r="K35" s="621"/>
      <c r="L35" s="621"/>
      <c r="M35" s="621"/>
      <c r="N35" s="621"/>
      <c r="O35" s="621"/>
      <c r="P35" s="621"/>
      <c r="Q35" s="622"/>
      <c r="R35" s="623">
        <v>279605</v>
      </c>
      <c r="S35" s="624"/>
      <c r="T35" s="624"/>
      <c r="U35" s="624"/>
      <c r="V35" s="624"/>
      <c r="W35" s="624"/>
      <c r="X35" s="624"/>
      <c r="Y35" s="625"/>
      <c r="Z35" s="626">
        <v>3.5</v>
      </c>
      <c r="AA35" s="626"/>
      <c r="AB35" s="626"/>
      <c r="AC35" s="626"/>
      <c r="AD35" s="627" t="s">
        <v>133</v>
      </c>
      <c r="AE35" s="627"/>
      <c r="AF35" s="627"/>
      <c r="AG35" s="627"/>
      <c r="AH35" s="627"/>
      <c r="AI35" s="627"/>
      <c r="AJ35" s="627"/>
      <c r="AK35" s="627"/>
      <c r="AL35" s="628" t="s">
        <v>133</v>
      </c>
      <c r="AM35" s="629"/>
      <c r="AN35" s="629"/>
      <c r="AO35" s="630"/>
      <c r="AP35" s="222"/>
      <c r="AQ35" s="605" t="s">
        <v>331</v>
      </c>
      <c r="AR35" s="606"/>
      <c r="AS35" s="606"/>
      <c r="AT35" s="606"/>
      <c r="AU35" s="606"/>
      <c r="AV35" s="606"/>
      <c r="AW35" s="606"/>
      <c r="AX35" s="606"/>
      <c r="AY35" s="606"/>
      <c r="AZ35" s="606"/>
      <c r="BA35" s="606"/>
      <c r="BB35" s="606"/>
      <c r="BC35" s="606"/>
      <c r="BD35" s="606"/>
      <c r="BE35" s="606"/>
      <c r="BF35" s="607"/>
      <c r="BG35" s="605" t="s">
        <v>332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333</v>
      </c>
      <c r="CE35" s="621"/>
      <c r="CF35" s="621"/>
      <c r="CG35" s="621"/>
      <c r="CH35" s="621"/>
      <c r="CI35" s="621"/>
      <c r="CJ35" s="621"/>
      <c r="CK35" s="621"/>
      <c r="CL35" s="621"/>
      <c r="CM35" s="621"/>
      <c r="CN35" s="621"/>
      <c r="CO35" s="621"/>
      <c r="CP35" s="621"/>
      <c r="CQ35" s="622"/>
      <c r="CR35" s="623">
        <v>643056</v>
      </c>
      <c r="CS35" s="656"/>
      <c r="CT35" s="656"/>
      <c r="CU35" s="656"/>
      <c r="CV35" s="656"/>
      <c r="CW35" s="656"/>
      <c r="CX35" s="656"/>
      <c r="CY35" s="657"/>
      <c r="CZ35" s="628">
        <v>8.8000000000000007</v>
      </c>
      <c r="DA35" s="653"/>
      <c r="DB35" s="653"/>
      <c r="DC35" s="658"/>
      <c r="DD35" s="632">
        <v>378014</v>
      </c>
      <c r="DE35" s="656"/>
      <c r="DF35" s="656"/>
      <c r="DG35" s="656"/>
      <c r="DH35" s="656"/>
      <c r="DI35" s="656"/>
      <c r="DJ35" s="656"/>
      <c r="DK35" s="657"/>
      <c r="DL35" s="632">
        <v>160873</v>
      </c>
      <c r="DM35" s="656"/>
      <c r="DN35" s="656"/>
      <c r="DO35" s="656"/>
      <c r="DP35" s="656"/>
      <c r="DQ35" s="656"/>
      <c r="DR35" s="656"/>
      <c r="DS35" s="656"/>
      <c r="DT35" s="656"/>
      <c r="DU35" s="656"/>
      <c r="DV35" s="657"/>
      <c r="DW35" s="628">
        <v>3.6</v>
      </c>
      <c r="DX35" s="653"/>
      <c r="DY35" s="653"/>
      <c r="DZ35" s="653"/>
      <c r="EA35" s="653"/>
      <c r="EB35" s="653"/>
      <c r="EC35" s="654"/>
    </row>
    <row r="36" spans="2:133" ht="11.25" customHeight="1" x14ac:dyDescent="0.15">
      <c r="B36" s="620" t="s">
        <v>334</v>
      </c>
      <c r="C36" s="621"/>
      <c r="D36" s="621"/>
      <c r="E36" s="621"/>
      <c r="F36" s="621"/>
      <c r="G36" s="621"/>
      <c r="H36" s="621"/>
      <c r="I36" s="621"/>
      <c r="J36" s="621"/>
      <c r="K36" s="621"/>
      <c r="L36" s="621"/>
      <c r="M36" s="621"/>
      <c r="N36" s="621"/>
      <c r="O36" s="621"/>
      <c r="P36" s="621"/>
      <c r="Q36" s="622"/>
      <c r="R36" s="623">
        <v>473228</v>
      </c>
      <c r="S36" s="624"/>
      <c r="T36" s="624"/>
      <c r="U36" s="624"/>
      <c r="V36" s="624"/>
      <c r="W36" s="624"/>
      <c r="X36" s="624"/>
      <c r="Y36" s="625"/>
      <c r="Z36" s="626">
        <v>5.9</v>
      </c>
      <c r="AA36" s="626"/>
      <c r="AB36" s="626"/>
      <c r="AC36" s="626"/>
      <c r="AD36" s="627" t="s">
        <v>133</v>
      </c>
      <c r="AE36" s="627"/>
      <c r="AF36" s="627"/>
      <c r="AG36" s="627"/>
      <c r="AH36" s="627"/>
      <c r="AI36" s="627"/>
      <c r="AJ36" s="627"/>
      <c r="AK36" s="627"/>
      <c r="AL36" s="628" t="s">
        <v>133</v>
      </c>
      <c r="AM36" s="629"/>
      <c r="AN36" s="629"/>
      <c r="AO36" s="630"/>
      <c r="AP36" s="222"/>
      <c r="AQ36" s="689" t="s">
        <v>335</v>
      </c>
      <c r="AR36" s="690"/>
      <c r="AS36" s="690"/>
      <c r="AT36" s="690"/>
      <c r="AU36" s="690"/>
      <c r="AV36" s="690"/>
      <c r="AW36" s="690"/>
      <c r="AX36" s="690"/>
      <c r="AY36" s="691"/>
      <c r="AZ36" s="612">
        <v>1223825</v>
      </c>
      <c r="BA36" s="613"/>
      <c r="BB36" s="613"/>
      <c r="BC36" s="613"/>
      <c r="BD36" s="613"/>
      <c r="BE36" s="613"/>
      <c r="BF36" s="685"/>
      <c r="BG36" s="609" t="s">
        <v>336</v>
      </c>
      <c r="BH36" s="610"/>
      <c r="BI36" s="610"/>
      <c r="BJ36" s="610"/>
      <c r="BK36" s="610"/>
      <c r="BL36" s="610"/>
      <c r="BM36" s="610"/>
      <c r="BN36" s="610"/>
      <c r="BO36" s="610"/>
      <c r="BP36" s="610"/>
      <c r="BQ36" s="610"/>
      <c r="BR36" s="610"/>
      <c r="BS36" s="610"/>
      <c r="BT36" s="610"/>
      <c r="BU36" s="611"/>
      <c r="BV36" s="612">
        <v>128007</v>
      </c>
      <c r="BW36" s="613"/>
      <c r="BX36" s="613"/>
      <c r="BY36" s="613"/>
      <c r="BZ36" s="613"/>
      <c r="CA36" s="613"/>
      <c r="CB36" s="685"/>
      <c r="CD36" s="620" t="s">
        <v>337</v>
      </c>
      <c r="CE36" s="621"/>
      <c r="CF36" s="621"/>
      <c r="CG36" s="621"/>
      <c r="CH36" s="621"/>
      <c r="CI36" s="621"/>
      <c r="CJ36" s="621"/>
      <c r="CK36" s="621"/>
      <c r="CL36" s="621"/>
      <c r="CM36" s="621"/>
      <c r="CN36" s="621"/>
      <c r="CO36" s="621"/>
      <c r="CP36" s="621"/>
      <c r="CQ36" s="622"/>
      <c r="CR36" s="623">
        <v>1619177</v>
      </c>
      <c r="CS36" s="624"/>
      <c r="CT36" s="624"/>
      <c r="CU36" s="624"/>
      <c r="CV36" s="624"/>
      <c r="CW36" s="624"/>
      <c r="CX36" s="624"/>
      <c r="CY36" s="625"/>
      <c r="CZ36" s="628">
        <v>22.1</v>
      </c>
      <c r="DA36" s="653"/>
      <c r="DB36" s="653"/>
      <c r="DC36" s="658"/>
      <c r="DD36" s="632">
        <v>1417529</v>
      </c>
      <c r="DE36" s="624"/>
      <c r="DF36" s="624"/>
      <c r="DG36" s="624"/>
      <c r="DH36" s="624"/>
      <c r="DI36" s="624"/>
      <c r="DJ36" s="624"/>
      <c r="DK36" s="625"/>
      <c r="DL36" s="632">
        <v>866505</v>
      </c>
      <c r="DM36" s="624"/>
      <c r="DN36" s="624"/>
      <c r="DO36" s="624"/>
      <c r="DP36" s="624"/>
      <c r="DQ36" s="624"/>
      <c r="DR36" s="624"/>
      <c r="DS36" s="624"/>
      <c r="DT36" s="624"/>
      <c r="DU36" s="624"/>
      <c r="DV36" s="625"/>
      <c r="DW36" s="628">
        <v>19.2</v>
      </c>
      <c r="DX36" s="653"/>
      <c r="DY36" s="653"/>
      <c r="DZ36" s="653"/>
      <c r="EA36" s="653"/>
      <c r="EB36" s="653"/>
      <c r="EC36" s="654"/>
    </row>
    <row r="37" spans="2:133" ht="11.25" customHeight="1" x14ac:dyDescent="0.15">
      <c r="B37" s="620" t="s">
        <v>338</v>
      </c>
      <c r="C37" s="621"/>
      <c r="D37" s="621"/>
      <c r="E37" s="621"/>
      <c r="F37" s="621"/>
      <c r="G37" s="621"/>
      <c r="H37" s="621"/>
      <c r="I37" s="621"/>
      <c r="J37" s="621"/>
      <c r="K37" s="621"/>
      <c r="L37" s="621"/>
      <c r="M37" s="621"/>
      <c r="N37" s="621"/>
      <c r="O37" s="621"/>
      <c r="P37" s="621"/>
      <c r="Q37" s="622"/>
      <c r="R37" s="623">
        <v>33067</v>
      </c>
      <c r="S37" s="624"/>
      <c r="T37" s="624"/>
      <c r="U37" s="624"/>
      <c r="V37" s="624"/>
      <c r="W37" s="624"/>
      <c r="X37" s="624"/>
      <c r="Y37" s="625"/>
      <c r="Z37" s="626">
        <v>0.4</v>
      </c>
      <c r="AA37" s="626"/>
      <c r="AB37" s="626"/>
      <c r="AC37" s="626"/>
      <c r="AD37" s="627">
        <v>49</v>
      </c>
      <c r="AE37" s="627"/>
      <c r="AF37" s="627"/>
      <c r="AG37" s="627"/>
      <c r="AH37" s="627"/>
      <c r="AI37" s="627"/>
      <c r="AJ37" s="627"/>
      <c r="AK37" s="627"/>
      <c r="AL37" s="628">
        <v>0</v>
      </c>
      <c r="AM37" s="629"/>
      <c r="AN37" s="629"/>
      <c r="AO37" s="630"/>
      <c r="AQ37" s="686" t="s">
        <v>339</v>
      </c>
      <c r="AR37" s="687"/>
      <c r="AS37" s="687"/>
      <c r="AT37" s="687"/>
      <c r="AU37" s="687"/>
      <c r="AV37" s="687"/>
      <c r="AW37" s="687"/>
      <c r="AX37" s="687"/>
      <c r="AY37" s="688"/>
      <c r="AZ37" s="623">
        <v>450000</v>
      </c>
      <c r="BA37" s="624"/>
      <c r="BB37" s="624"/>
      <c r="BC37" s="624"/>
      <c r="BD37" s="656"/>
      <c r="BE37" s="656"/>
      <c r="BF37" s="669"/>
      <c r="BG37" s="620" t="s">
        <v>340</v>
      </c>
      <c r="BH37" s="621"/>
      <c r="BI37" s="621"/>
      <c r="BJ37" s="621"/>
      <c r="BK37" s="621"/>
      <c r="BL37" s="621"/>
      <c r="BM37" s="621"/>
      <c r="BN37" s="621"/>
      <c r="BO37" s="621"/>
      <c r="BP37" s="621"/>
      <c r="BQ37" s="621"/>
      <c r="BR37" s="621"/>
      <c r="BS37" s="621"/>
      <c r="BT37" s="621"/>
      <c r="BU37" s="622"/>
      <c r="BV37" s="623">
        <v>118813</v>
      </c>
      <c r="BW37" s="624"/>
      <c r="BX37" s="624"/>
      <c r="BY37" s="624"/>
      <c r="BZ37" s="624"/>
      <c r="CA37" s="624"/>
      <c r="CB37" s="633"/>
      <c r="CD37" s="620" t="s">
        <v>341</v>
      </c>
      <c r="CE37" s="621"/>
      <c r="CF37" s="621"/>
      <c r="CG37" s="621"/>
      <c r="CH37" s="621"/>
      <c r="CI37" s="621"/>
      <c r="CJ37" s="621"/>
      <c r="CK37" s="621"/>
      <c r="CL37" s="621"/>
      <c r="CM37" s="621"/>
      <c r="CN37" s="621"/>
      <c r="CO37" s="621"/>
      <c r="CP37" s="621"/>
      <c r="CQ37" s="622"/>
      <c r="CR37" s="623">
        <v>351676</v>
      </c>
      <c r="CS37" s="656"/>
      <c r="CT37" s="656"/>
      <c r="CU37" s="656"/>
      <c r="CV37" s="656"/>
      <c r="CW37" s="656"/>
      <c r="CX37" s="656"/>
      <c r="CY37" s="657"/>
      <c r="CZ37" s="628">
        <v>4.8</v>
      </c>
      <c r="DA37" s="653"/>
      <c r="DB37" s="653"/>
      <c r="DC37" s="658"/>
      <c r="DD37" s="632">
        <v>328620</v>
      </c>
      <c r="DE37" s="656"/>
      <c r="DF37" s="656"/>
      <c r="DG37" s="656"/>
      <c r="DH37" s="656"/>
      <c r="DI37" s="656"/>
      <c r="DJ37" s="656"/>
      <c r="DK37" s="657"/>
      <c r="DL37" s="632">
        <v>328467</v>
      </c>
      <c r="DM37" s="656"/>
      <c r="DN37" s="656"/>
      <c r="DO37" s="656"/>
      <c r="DP37" s="656"/>
      <c r="DQ37" s="656"/>
      <c r="DR37" s="656"/>
      <c r="DS37" s="656"/>
      <c r="DT37" s="656"/>
      <c r="DU37" s="656"/>
      <c r="DV37" s="657"/>
      <c r="DW37" s="628">
        <v>7.3</v>
      </c>
      <c r="DX37" s="653"/>
      <c r="DY37" s="653"/>
      <c r="DZ37" s="653"/>
      <c r="EA37" s="653"/>
      <c r="EB37" s="653"/>
      <c r="EC37" s="654"/>
    </row>
    <row r="38" spans="2:133" ht="11.25" customHeight="1" x14ac:dyDescent="0.15">
      <c r="B38" s="620" t="s">
        <v>342</v>
      </c>
      <c r="C38" s="621"/>
      <c r="D38" s="621"/>
      <c r="E38" s="621"/>
      <c r="F38" s="621"/>
      <c r="G38" s="621"/>
      <c r="H38" s="621"/>
      <c r="I38" s="621"/>
      <c r="J38" s="621"/>
      <c r="K38" s="621"/>
      <c r="L38" s="621"/>
      <c r="M38" s="621"/>
      <c r="N38" s="621"/>
      <c r="O38" s="621"/>
      <c r="P38" s="621"/>
      <c r="Q38" s="622"/>
      <c r="R38" s="623">
        <v>430900</v>
      </c>
      <c r="S38" s="624"/>
      <c r="T38" s="624"/>
      <c r="U38" s="624"/>
      <c r="V38" s="624"/>
      <c r="W38" s="624"/>
      <c r="X38" s="624"/>
      <c r="Y38" s="625"/>
      <c r="Z38" s="626">
        <v>5.4</v>
      </c>
      <c r="AA38" s="626"/>
      <c r="AB38" s="626"/>
      <c r="AC38" s="626"/>
      <c r="AD38" s="627" t="s">
        <v>133</v>
      </c>
      <c r="AE38" s="627"/>
      <c r="AF38" s="627"/>
      <c r="AG38" s="627"/>
      <c r="AH38" s="627"/>
      <c r="AI38" s="627"/>
      <c r="AJ38" s="627"/>
      <c r="AK38" s="627"/>
      <c r="AL38" s="628" t="s">
        <v>133</v>
      </c>
      <c r="AM38" s="629"/>
      <c r="AN38" s="629"/>
      <c r="AO38" s="630"/>
      <c r="AQ38" s="686" t="s">
        <v>343</v>
      </c>
      <c r="AR38" s="687"/>
      <c r="AS38" s="687"/>
      <c r="AT38" s="687"/>
      <c r="AU38" s="687"/>
      <c r="AV38" s="687"/>
      <c r="AW38" s="687"/>
      <c r="AX38" s="687"/>
      <c r="AY38" s="688"/>
      <c r="AZ38" s="623">
        <v>169764</v>
      </c>
      <c r="BA38" s="624"/>
      <c r="BB38" s="624"/>
      <c r="BC38" s="624"/>
      <c r="BD38" s="656"/>
      <c r="BE38" s="656"/>
      <c r="BF38" s="669"/>
      <c r="BG38" s="620" t="s">
        <v>344</v>
      </c>
      <c r="BH38" s="621"/>
      <c r="BI38" s="621"/>
      <c r="BJ38" s="621"/>
      <c r="BK38" s="621"/>
      <c r="BL38" s="621"/>
      <c r="BM38" s="621"/>
      <c r="BN38" s="621"/>
      <c r="BO38" s="621"/>
      <c r="BP38" s="621"/>
      <c r="BQ38" s="621"/>
      <c r="BR38" s="621"/>
      <c r="BS38" s="621"/>
      <c r="BT38" s="621"/>
      <c r="BU38" s="622"/>
      <c r="BV38" s="623">
        <v>883</v>
      </c>
      <c r="BW38" s="624"/>
      <c r="BX38" s="624"/>
      <c r="BY38" s="624"/>
      <c r="BZ38" s="624"/>
      <c r="CA38" s="624"/>
      <c r="CB38" s="633"/>
      <c r="CD38" s="620" t="s">
        <v>345</v>
      </c>
      <c r="CE38" s="621"/>
      <c r="CF38" s="621"/>
      <c r="CG38" s="621"/>
      <c r="CH38" s="621"/>
      <c r="CI38" s="621"/>
      <c r="CJ38" s="621"/>
      <c r="CK38" s="621"/>
      <c r="CL38" s="621"/>
      <c r="CM38" s="621"/>
      <c r="CN38" s="621"/>
      <c r="CO38" s="621"/>
      <c r="CP38" s="621"/>
      <c r="CQ38" s="622"/>
      <c r="CR38" s="623">
        <v>547113</v>
      </c>
      <c r="CS38" s="624"/>
      <c r="CT38" s="624"/>
      <c r="CU38" s="624"/>
      <c r="CV38" s="624"/>
      <c r="CW38" s="624"/>
      <c r="CX38" s="624"/>
      <c r="CY38" s="625"/>
      <c r="CZ38" s="628">
        <v>7.5</v>
      </c>
      <c r="DA38" s="653"/>
      <c r="DB38" s="653"/>
      <c r="DC38" s="658"/>
      <c r="DD38" s="632">
        <v>493067</v>
      </c>
      <c r="DE38" s="624"/>
      <c r="DF38" s="624"/>
      <c r="DG38" s="624"/>
      <c r="DH38" s="624"/>
      <c r="DI38" s="624"/>
      <c r="DJ38" s="624"/>
      <c r="DK38" s="625"/>
      <c r="DL38" s="632">
        <v>453437</v>
      </c>
      <c r="DM38" s="624"/>
      <c r="DN38" s="624"/>
      <c r="DO38" s="624"/>
      <c r="DP38" s="624"/>
      <c r="DQ38" s="624"/>
      <c r="DR38" s="624"/>
      <c r="DS38" s="624"/>
      <c r="DT38" s="624"/>
      <c r="DU38" s="624"/>
      <c r="DV38" s="625"/>
      <c r="DW38" s="628">
        <v>10.1</v>
      </c>
      <c r="DX38" s="653"/>
      <c r="DY38" s="653"/>
      <c r="DZ38" s="653"/>
      <c r="EA38" s="653"/>
      <c r="EB38" s="653"/>
      <c r="EC38" s="654"/>
    </row>
    <row r="39" spans="2:133" ht="11.25" customHeight="1" x14ac:dyDescent="0.15">
      <c r="B39" s="620" t="s">
        <v>346</v>
      </c>
      <c r="C39" s="621"/>
      <c r="D39" s="621"/>
      <c r="E39" s="621"/>
      <c r="F39" s="621"/>
      <c r="G39" s="621"/>
      <c r="H39" s="621"/>
      <c r="I39" s="621"/>
      <c r="J39" s="621"/>
      <c r="K39" s="621"/>
      <c r="L39" s="621"/>
      <c r="M39" s="621"/>
      <c r="N39" s="621"/>
      <c r="O39" s="621"/>
      <c r="P39" s="621"/>
      <c r="Q39" s="622"/>
      <c r="R39" s="623" t="s">
        <v>141</v>
      </c>
      <c r="S39" s="624"/>
      <c r="T39" s="624"/>
      <c r="U39" s="624"/>
      <c r="V39" s="624"/>
      <c r="W39" s="624"/>
      <c r="X39" s="624"/>
      <c r="Y39" s="625"/>
      <c r="Z39" s="626" t="s">
        <v>133</v>
      </c>
      <c r="AA39" s="626"/>
      <c r="AB39" s="626"/>
      <c r="AC39" s="626"/>
      <c r="AD39" s="627" t="s">
        <v>133</v>
      </c>
      <c r="AE39" s="627"/>
      <c r="AF39" s="627"/>
      <c r="AG39" s="627"/>
      <c r="AH39" s="627"/>
      <c r="AI39" s="627"/>
      <c r="AJ39" s="627"/>
      <c r="AK39" s="627"/>
      <c r="AL39" s="628" t="s">
        <v>141</v>
      </c>
      <c r="AM39" s="629"/>
      <c r="AN39" s="629"/>
      <c r="AO39" s="630"/>
      <c r="AQ39" s="686" t="s">
        <v>347</v>
      </c>
      <c r="AR39" s="687"/>
      <c r="AS39" s="687"/>
      <c r="AT39" s="687"/>
      <c r="AU39" s="687"/>
      <c r="AV39" s="687"/>
      <c r="AW39" s="687"/>
      <c r="AX39" s="687"/>
      <c r="AY39" s="688"/>
      <c r="AZ39" s="623">
        <v>168912</v>
      </c>
      <c r="BA39" s="624"/>
      <c r="BB39" s="624"/>
      <c r="BC39" s="624"/>
      <c r="BD39" s="656"/>
      <c r="BE39" s="656"/>
      <c r="BF39" s="669"/>
      <c r="BG39" s="620" t="s">
        <v>348</v>
      </c>
      <c r="BH39" s="621"/>
      <c r="BI39" s="621"/>
      <c r="BJ39" s="621"/>
      <c r="BK39" s="621"/>
      <c r="BL39" s="621"/>
      <c r="BM39" s="621"/>
      <c r="BN39" s="621"/>
      <c r="BO39" s="621"/>
      <c r="BP39" s="621"/>
      <c r="BQ39" s="621"/>
      <c r="BR39" s="621"/>
      <c r="BS39" s="621"/>
      <c r="BT39" s="621"/>
      <c r="BU39" s="622"/>
      <c r="BV39" s="623">
        <v>1244</v>
      </c>
      <c r="BW39" s="624"/>
      <c r="BX39" s="624"/>
      <c r="BY39" s="624"/>
      <c r="BZ39" s="624"/>
      <c r="CA39" s="624"/>
      <c r="CB39" s="633"/>
      <c r="CD39" s="620" t="s">
        <v>349</v>
      </c>
      <c r="CE39" s="621"/>
      <c r="CF39" s="621"/>
      <c r="CG39" s="621"/>
      <c r="CH39" s="621"/>
      <c r="CI39" s="621"/>
      <c r="CJ39" s="621"/>
      <c r="CK39" s="621"/>
      <c r="CL39" s="621"/>
      <c r="CM39" s="621"/>
      <c r="CN39" s="621"/>
      <c r="CO39" s="621"/>
      <c r="CP39" s="621"/>
      <c r="CQ39" s="622"/>
      <c r="CR39" s="623">
        <v>388756</v>
      </c>
      <c r="CS39" s="656"/>
      <c r="CT39" s="656"/>
      <c r="CU39" s="656"/>
      <c r="CV39" s="656"/>
      <c r="CW39" s="656"/>
      <c r="CX39" s="656"/>
      <c r="CY39" s="657"/>
      <c r="CZ39" s="628">
        <v>5.3</v>
      </c>
      <c r="DA39" s="653"/>
      <c r="DB39" s="653"/>
      <c r="DC39" s="658"/>
      <c r="DD39" s="632">
        <v>228006</v>
      </c>
      <c r="DE39" s="656"/>
      <c r="DF39" s="656"/>
      <c r="DG39" s="656"/>
      <c r="DH39" s="656"/>
      <c r="DI39" s="656"/>
      <c r="DJ39" s="656"/>
      <c r="DK39" s="657"/>
      <c r="DL39" s="632" t="s">
        <v>133</v>
      </c>
      <c r="DM39" s="656"/>
      <c r="DN39" s="656"/>
      <c r="DO39" s="656"/>
      <c r="DP39" s="656"/>
      <c r="DQ39" s="656"/>
      <c r="DR39" s="656"/>
      <c r="DS39" s="656"/>
      <c r="DT39" s="656"/>
      <c r="DU39" s="656"/>
      <c r="DV39" s="657"/>
      <c r="DW39" s="628" t="s">
        <v>133</v>
      </c>
      <c r="DX39" s="653"/>
      <c r="DY39" s="653"/>
      <c r="DZ39" s="653"/>
      <c r="EA39" s="653"/>
      <c r="EB39" s="653"/>
      <c r="EC39" s="654"/>
    </row>
    <row r="40" spans="2:133" ht="11.25" customHeight="1" x14ac:dyDescent="0.15">
      <c r="B40" s="620" t="s">
        <v>350</v>
      </c>
      <c r="C40" s="621"/>
      <c r="D40" s="621"/>
      <c r="E40" s="621"/>
      <c r="F40" s="621"/>
      <c r="G40" s="621"/>
      <c r="H40" s="621"/>
      <c r="I40" s="621"/>
      <c r="J40" s="621"/>
      <c r="K40" s="621"/>
      <c r="L40" s="621"/>
      <c r="M40" s="621"/>
      <c r="N40" s="621"/>
      <c r="O40" s="621"/>
      <c r="P40" s="621"/>
      <c r="Q40" s="622"/>
      <c r="R40" s="623">
        <v>41700</v>
      </c>
      <c r="S40" s="624"/>
      <c r="T40" s="624"/>
      <c r="U40" s="624"/>
      <c r="V40" s="624"/>
      <c r="W40" s="624"/>
      <c r="X40" s="624"/>
      <c r="Y40" s="625"/>
      <c r="Z40" s="626">
        <v>0.5</v>
      </c>
      <c r="AA40" s="626"/>
      <c r="AB40" s="626"/>
      <c r="AC40" s="626"/>
      <c r="AD40" s="627" t="s">
        <v>133</v>
      </c>
      <c r="AE40" s="627"/>
      <c r="AF40" s="627"/>
      <c r="AG40" s="627"/>
      <c r="AH40" s="627"/>
      <c r="AI40" s="627"/>
      <c r="AJ40" s="627"/>
      <c r="AK40" s="627"/>
      <c r="AL40" s="628" t="s">
        <v>250</v>
      </c>
      <c r="AM40" s="629"/>
      <c r="AN40" s="629"/>
      <c r="AO40" s="630"/>
      <c r="AQ40" s="686" t="s">
        <v>351</v>
      </c>
      <c r="AR40" s="687"/>
      <c r="AS40" s="687"/>
      <c r="AT40" s="687"/>
      <c r="AU40" s="687"/>
      <c r="AV40" s="687"/>
      <c r="AW40" s="687"/>
      <c r="AX40" s="687"/>
      <c r="AY40" s="688"/>
      <c r="AZ40" s="623">
        <v>58800</v>
      </c>
      <c r="BA40" s="624"/>
      <c r="BB40" s="624"/>
      <c r="BC40" s="624"/>
      <c r="BD40" s="656"/>
      <c r="BE40" s="656"/>
      <c r="BF40" s="669"/>
      <c r="BG40" s="673" t="s">
        <v>352</v>
      </c>
      <c r="BH40" s="674"/>
      <c r="BI40" s="674"/>
      <c r="BJ40" s="674"/>
      <c r="BK40" s="674"/>
      <c r="BL40" s="223"/>
      <c r="BM40" s="621" t="s">
        <v>353</v>
      </c>
      <c r="BN40" s="621"/>
      <c r="BO40" s="621"/>
      <c r="BP40" s="621"/>
      <c r="BQ40" s="621"/>
      <c r="BR40" s="621"/>
      <c r="BS40" s="621"/>
      <c r="BT40" s="621"/>
      <c r="BU40" s="622"/>
      <c r="BV40" s="623">
        <v>82</v>
      </c>
      <c r="BW40" s="624"/>
      <c r="BX40" s="624"/>
      <c r="BY40" s="624"/>
      <c r="BZ40" s="624"/>
      <c r="CA40" s="624"/>
      <c r="CB40" s="633"/>
      <c r="CD40" s="620" t="s">
        <v>354</v>
      </c>
      <c r="CE40" s="621"/>
      <c r="CF40" s="621"/>
      <c r="CG40" s="621"/>
      <c r="CH40" s="621"/>
      <c r="CI40" s="621"/>
      <c r="CJ40" s="621"/>
      <c r="CK40" s="621"/>
      <c r="CL40" s="621"/>
      <c r="CM40" s="621"/>
      <c r="CN40" s="621"/>
      <c r="CO40" s="621"/>
      <c r="CP40" s="621"/>
      <c r="CQ40" s="622"/>
      <c r="CR40" s="623">
        <v>3000</v>
      </c>
      <c r="CS40" s="624"/>
      <c r="CT40" s="624"/>
      <c r="CU40" s="624"/>
      <c r="CV40" s="624"/>
      <c r="CW40" s="624"/>
      <c r="CX40" s="624"/>
      <c r="CY40" s="625"/>
      <c r="CZ40" s="628">
        <v>0</v>
      </c>
      <c r="DA40" s="653"/>
      <c r="DB40" s="653"/>
      <c r="DC40" s="658"/>
      <c r="DD40" s="632" t="s">
        <v>133</v>
      </c>
      <c r="DE40" s="624"/>
      <c r="DF40" s="624"/>
      <c r="DG40" s="624"/>
      <c r="DH40" s="624"/>
      <c r="DI40" s="624"/>
      <c r="DJ40" s="624"/>
      <c r="DK40" s="625"/>
      <c r="DL40" s="632" t="s">
        <v>133</v>
      </c>
      <c r="DM40" s="624"/>
      <c r="DN40" s="624"/>
      <c r="DO40" s="624"/>
      <c r="DP40" s="624"/>
      <c r="DQ40" s="624"/>
      <c r="DR40" s="624"/>
      <c r="DS40" s="624"/>
      <c r="DT40" s="624"/>
      <c r="DU40" s="624"/>
      <c r="DV40" s="625"/>
      <c r="DW40" s="628" t="s">
        <v>133</v>
      </c>
      <c r="DX40" s="653"/>
      <c r="DY40" s="653"/>
      <c r="DZ40" s="653"/>
      <c r="EA40" s="653"/>
      <c r="EB40" s="653"/>
      <c r="EC40" s="654"/>
    </row>
    <row r="41" spans="2:133" ht="11.25" customHeight="1" x14ac:dyDescent="0.15">
      <c r="B41" s="644" t="s">
        <v>355</v>
      </c>
      <c r="C41" s="645"/>
      <c r="D41" s="645"/>
      <c r="E41" s="645"/>
      <c r="F41" s="645"/>
      <c r="G41" s="645"/>
      <c r="H41" s="645"/>
      <c r="I41" s="645"/>
      <c r="J41" s="645"/>
      <c r="K41" s="645"/>
      <c r="L41" s="645"/>
      <c r="M41" s="645"/>
      <c r="N41" s="645"/>
      <c r="O41" s="645"/>
      <c r="P41" s="645"/>
      <c r="Q41" s="646"/>
      <c r="R41" s="695">
        <v>8024306</v>
      </c>
      <c r="S41" s="696"/>
      <c r="T41" s="696"/>
      <c r="U41" s="696"/>
      <c r="V41" s="696"/>
      <c r="W41" s="696"/>
      <c r="X41" s="696"/>
      <c r="Y41" s="700"/>
      <c r="Z41" s="701">
        <v>100</v>
      </c>
      <c r="AA41" s="701"/>
      <c r="AB41" s="701"/>
      <c r="AC41" s="701"/>
      <c r="AD41" s="702">
        <v>4468530</v>
      </c>
      <c r="AE41" s="702"/>
      <c r="AF41" s="702"/>
      <c r="AG41" s="702"/>
      <c r="AH41" s="702"/>
      <c r="AI41" s="702"/>
      <c r="AJ41" s="702"/>
      <c r="AK41" s="702"/>
      <c r="AL41" s="703">
        <v>100</v>
      </c>
      <c r="AM41" s="683"/>
      <c r="AN41" s="683"/>
      <c r="AO41" s="704"/>
      <c r="AQ41" s="686" t="s">
        <v>356</v>
      </c>
      <c r="AR41" s="687"/>
      <c r="AS41" s="687"/>
      <c r="AT41" s="687"/>
      <c r="AU41" s="687"/>
      <c r="AV41" s="687"/>
      <c r="AW41" s="687"/>
      <c r="AX41" s="687"/>
      <c r="AY41" s="688"/>
      <c r="AZ41" s="623">
        <v>68671</v>
      </c>
      <c r="BA41" s="624"/>
      <c r="BB41" s="624"/>
      <c r="BC41" s="624"/>
      <c r="BD41" s="656"/>
      <c r="BE41" s="656"/>
      <c r="BF41" s="669"/>
      <c r="BG41" s="673"/>
      <c r="BH41" s="674"/>
      <c r="BI41" s="674"/>
      <c r="BJ41" s="674"/>
      <c r="BK41" s="674"/>
      <c r="BL41" s="223"/>
      <c r="BM41" s="621" t="s">
        <v>357</v>
      </c>
      <c r="BN41" s="621"/>
      <c r="BO41" s="621"/>
      <c r="BP41" s="621"/>
      <c r="BQ41" s="621"/>
      <c r="BR41" s="621"/>
      <c r="BS41" s="621"/>
      <c r="BT41" s="621"/>
      <c r="BU41" s="622"/>
      <c r="BV41" s="623" t="s">
        <v>133</v>
      </c>
      <c r="BW41" s="624"/>
      <c r="BX41" s="624"/>
      <c r="BY41" s="624"/>
      <c r="BZ41" s="624"/>
      <c r="CA41" s="624"/>
      <c r="CB41" s="633"/>
      <c r="CD41" s="620" t="s">
        <v>358</v>
      </c>
      <c r="CE41" s="621"/>
      <c r="CF41" s="621"/>
      <c r="CG41" s="621"/>
      <c r="CH41" s="621"/>
      <c r="CI41" s="621"/>
      <c r="CJ41" s="621"/>
      <c r="CK41" s="621"/>
      <c r="CL41" s="621"/>
      <c r="CM41" s="621"/>
      <c r="CN41" s="621"/>
      <c r="CO41" s="621"/>
      <c r="CP41" s="621"/>
      <c r="CQ41" s="622"/>
      <c r="CR41" s="623" t="s">
        <v>250</v>
      </c>
      <c r="CS41" s="656"/>
      <c r="CT41" s="656"/>
      <c r="CU41" s="656"/>
      <c r="CV41" s="656"/>
      <c r="CW41" s="656"/>
      <c r="CX41" s="656"/>
      <c r="CY41" s="657"/>
      <c r="CZ41" s="628" t="s">
        <v>250</v>
      </c>
      <c r="DA41" s="653"/>
      <c r="DB41" s="653"/>
      <c r="DC41" s="658"/>
      <c r="DD41" s="632" t="s">
        <v>250</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359</v>
      </c>
      <c r="AR42" s="693"/>
      <c r="AS42" s="693"/>
      <c r="AT42" s="693"/>
      <c r="AU42" s="693"/>
      <c r="AV42" s="693"/>
      <c r="AW42" s="693"/>
      <c r="AX42" s="693"/>
      <c r="AY42" s="694"/>
      <c r="AZ42" s="695">
        <v>307678</v>
      </c>
      <c r="BA42" s="696"/>
      <c r="BB42" s="696"/>
      <c r="BC42" s="696"/>
      <c r="BD42" s="682"/>
      <c r="BE42" s="682"/>
      <c r="BF42" s="684"/>
      <c r="BG42" s="675"/>
      <c r="BH42" s="676"/>
      <c r="BI42" s="676"/>
      <c r="BJ42" s="676"/>
      <c r="BK42" s="676"/>
      <c r="BL42" s="224"/>
      <c r="BM42" s="645" t="s">
        <v>360</v>
      </c>
      <c r="BN42" s="645"/>
      <c r="BO42" s="645"/>
      <c r="BP42" s="645"/>
      <c r="BQ42" s="645"/>
      <c r="BR42" s="645"/>
      <c r="BS42" s="645"/>
      <c r="BT42" s="645"/>
      <c r="BU42" s="646"/>
      <c r="BV42" s="695">
        <v>374</v>
      </c>
      <c r="BW42" s="696"/>
      <c r="BX42" s="696"/>
      <c r="BY42" s="696"/>
      <c r="BZ42" s="696"/>
      <c r="CA42" s="696"/>
      <c r="CB42" s="705"/>
      <c r="CD42" s="620" t="s">
        <v>361</v>
      </c>
      <c r="CE42" s="621"/>
      <c r="CF42" s="621"/>
      <c r="CG42" s="621"/>
      <c r="CH42" s="621"/>
      <c r="CI42" s="621"/>
      <c r="CJ42" s="621"/>
      <c r="CK42" s="621"/>
      <c r="CL42" s="621"/>
      <c r="CM42" s="621"/>
      <c r="CN42" s="621"/>
      <c r="CO42" s="621"/>
      <c r="CP42" s="621"/>
      <c r="CQ42" s="622"/>
      <c r="CR42" s="623">
        <v>619930</v>
      </c>
      <c r="CS42" s="656"/>
      <c r="CT42" s="656"/>
      <c r="CU42" s="656"/>
      <c r="CV42" s="656"/>
      <c r="CW42" s="656"/>
      <c r="CX42" s="656"/>
      <c r="CY42" s="657"/>
      <c r="CZ42" s="628">
        <v>8.4</v>
      </c>
      <c r="DA42" s="653"/>
      <c r="DB42" s="653"/>
      <c r="DC42" s="658"/>
      <c r="DD42" s="632">
        <v>138917</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362</v>
      </c>
      <c r="CD43" s="620" t="s">
        <v>363</v>
      </c>
      <c r="CE43" s="621"/>
      <c r="CF43" s="621"/>
      <c r="CG43" s="621"/>
      <c r="CH43" s="621"/>
      <c r="CI43" s="621"/>
      <c r="CJ43" s="621"/>
      <c r="CK43" s="621"/>
      <c r="CL43" s="621"/>
      <c r="CM43" s="621"/>
      <c r="CN43" s="621"/>
      <c r="CO43" s="621"/>
      <c r="CP43" s="621"/>
      <c r="CQ43" s="622"/>
      <c r="CR43" s="623">
        <v>3857</v>
      </c>
      <c r="CS43" s="656"/>
      <c r="CT43" s="656"/>
      <c r="CU43" s="656"/>
      <c r="CV43" s="656"/>
      <c r="CW43" s="656"/>
      <c r="CX43" s="656"/>
      <c r="CY43" s="657"/>
      <c r="CZ43" s="628">
        <v>0.1</v>
      </c>
      <c r="DA43" s="653"/>
      <c r="DB43" s="653"/>
      <c r="DC43" s="658"/>
      <c r="DD43" s="632">
        <v>3857</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364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312</v>
      </c>
      <c r="CE44" s="662"/>
      <c r="CF44" s="620" t="s">
        <v>365</v>
      </c>
      <c r="CG44" s="621"/>
      <c r="CH44" s="621"/>
      <c r="CI44" s="621"/>
      <c r="CJ44" s="621"/>
      <c r="CK44" s="621"/>
      <c r="CL44" s="621"/>
      <c r="CM44" s="621"/>
      <c r="CN44" s="621"/>
      <c r="CO44" s="621"/>
      <c r="CP44" s="621"/>
      <c r="CQ44" s="622"/>
      <c r="CR44" s="623">
        <v>388626</v>
      </c>
      <c r="CS44" s="624"/>
      <c r="CT44" s="624"/>
      <c r="CU44" s="624"/>
      <c r="CV44" s="624"/>
      <c r="CW44" s="624"/>
      <c r="CX44" s="624"/>
      <c r="CY44" s="625"/>
      <c r="CZ44" s="628">
        <v>5.3</v>
      </c>
      <c r="DA44" s="629"/>
      <c r="DB44" s="629"/>
      <c r="DC44" s="635"/>
      <c r="DD44" s="632">
        <v>66582</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367</v>
      </c>
      <c r="CG45" s="621"/>
      <c r="CH45" s="621"/>
      <c r="CI45" s="621"/>
      <c r="CJ45" s="621"/>
      <c r="CK45" s="621"/>
      <c r="CL45" s="621"/>
      <c r="CM45" s="621"/>
      <c r="CN45" s="621"/>
      <c r="CO45" s="621"/>
      <c r="CP45" s="621"/>
      <c r="CQ45" s="622"/>
      <c r="CR45" s="623">
        <v>155881</v>
      </c>
      <c r="CS45" s="656"/>
      <c r="CT45" s="656"/>
      <c r="CU45" s="656"/>
      <c r="CV45" s="656"/>
      <c r="CW45" s="656"/>
      <c r="CX45" s="656"/>
      <c r="CY45" s="657"/>
      <c r="CZ45" s="628">
        <v>2.1</v>
      </c>
      <c r="DA45" s="653"/>
      <c r="DB45" s="653"/>
      <c r="DC45" s="658"/>
      <c r="DD45" s="632">
        <v>1966</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368</v>
      </c>
      <c r="CG46" s="621"/>
      <c r="CH46" s="621"/>
      <c r="CI46" s="621"/>
      <c r="CJ46" s="621"/>
      <c r="CK46" s="621"/>
      <c r="CL46" s="621"/>
      <c r="CM46" s="621"/>
      <c r="CN46" s="621"/>
      <c r="CO46" s="621"/>
      <c r="CP46" s="621"/>
      <c r="CQ46" s="622"/>
      <c r="CR46" s="623">
        <v>229078</v>
      </c>
      <c r="CS46" s="624"/>
      <c r="CT46" s="624"/>
      <c r="CU46" s="624"/>
      <c r="CV46" s="624"/>
      <c r="CW46" s="624"/>
      <c r="CX46" s="624"/>
      <c r="CY46" s="625"/>
      <c r="CZ46" s="628">
        <v>3.1</v>
      </c>
      <c r="DA46" s="629"/>
      <c r="DB46" s="629"/>
      <c r="DC46" s="635"/>
      <c r="DD46" s="632">
        <v>63749</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369</v>
      </c>
      <c r="CG47" s="621"/>
      <c r="CH47" s="621"/>
      <c r="CI47" s="621"/>
      <c r="CJ47" s="621"/>
      <c r="CK47" s="621"/>
      <c r="CL47" s="621"/>
      <c r="CM47" s="621"/>
      <c r="CN47" s="621"/>
      <c r="CO47" s="621"/>
      <c r="CP47" s="621"/>
      <c r="CQ47" s="622"/>
      <c r="CR47" s="623">
        <v>231304</v>
      </c>
      <c r="CS47" s="656"/>
      <c r="CT47" s="656"/>
      <c r="CU47" s="656"/>
      <c r="CV47" s="656"/>
      <c r="CW47" s="656"/>
      <c r="CX47" s="656"/>
      <c r="CY47" s="657"/>
      <c r="CZ47" s="628">
        <v>3.2</v>
      </c>
      <c r="DA47" s="653"/>
      <c r="DB47" s="653"/>
      <c r="DC47" s="658"/>
      <c r="DD47" s="632">
        <v>72335</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370</v>
      </c>
      <c r="CG48" s="621"/>
      <c r="CH48" s="621"/>
      <c r="CI48" s="621"/>
      <c r="CJ48" s="621"/>
      <c r="CK48" s="621"/>
      <c r="CL48" s="621"/>
      <c r="CM48" s="621"/>
      <c r="CN48" s="621"/>
      <c r="CO48" s="621"/>
      <c r="CP48" s="621"/>
      <c r="CQ48" s="622"/>
      <c r="CR48" s="623" t="s">
        <v>133</v>
      </c>
      <c r="CS48" s="624"/>
      <c r="CT48" s="624"/>
      <c r="CU48" s="624"/>
      <c r="CV48" s="624"/>
      <c r="CW48" s="624"/>
      <c r="CX48" s="624"/>
      <c r="CY48" s="625"/>
      <c r="CZ48" s="628" t="s">
        <v>133</v>
      </c>
      <c r="DA48" s="629"/>
      <c r="DB48" s="629"/>
      <c r="DC48" s="635"/>
      <c r="DD48" s="632" t="s">
        <v>133</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371</v>
      </c>
      <c r="CE49" s="645"/>
      <c r="CF49" s="645"/>
      <c r="CG49" s="645"/>
      <c r="CH49" s="645"/>
      <c r="CI49" s="645"/>
      <c r="CJ49" s="645"/>
      <c r="CK49" s="645"/>
      <c r="CL49" s="645"/>
      <c r="CM49" s="645"/>
      <c r="CN49" s="645"/>
      <c r="CO49" s="645"/>
      <c r="CP49" s="645"/>
      <c r="CQ49" s="646"/>
      <c r="CR49" s="695">
        <v>7339428</v>
      </c>
      <c r="CS49" s="682"/>
      <c r="CT49" s="682"/>
      <c r="CU49" s="682"/>
      <c r="CV49" s="682"/>
      <c r="CW49" s="682"/>
      <c r="CX49" s="682"/>
      <c r="CY49" s="711"/>
      <c r="CZ49" s="703">
        <v>100</v>
      </c>
      <c r="DA49" s="712"/>
      <c r="DB49" s="712"/>
      <c r="DC49" s="713"/>
      <c r="DD49" s="714">
        <v>5403197</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W8vKnoJ+jNGOK9/UzBtE91X3UwqW7eSZoT06i0qrJkXysRtwwa7l1SslA+S1yXsKHu2P9Ky04qsiYEn0tRoI8w==" saltValue="N5QtbyL7tJfKNztiwr35n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372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373</v>
      </c>
      <c r="DK2" s="723"/>
      <c r="DL2" s="723"/>
      <c r="DM2" s="723"/>
      <c r="DN2" s="723"/>
      <c r="DO2" s="724"/>
      <c r="DP2" s="228"/>
      <c r="DQ2" s="722" t="s">
        <v>374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377</v>
      </c>
      <c r="B5" s="728"/>
      <c r="C5" s="728"/>
      <c r="D5" s="728"/>
      <c r="E5" s="728"/>
      <c r="F5" s="728"/>
      <c r="G5" s="728"/>
      <c r="H5" s="728"/>
      <c r="I5" s="728"/>
      <c r="J5" s="728"/>
      <c r="K5" s="728"/>
      <c r="L5" s="728"/>
      <c r="M5" s="728"/>
      <c r="N5" s="728"/>
      <c r="O5" s="728"/>
      <c r="P5" s="729"/>
      <c r="Q5" s="733" t="s">
        <v>378</v>
      </c>
      <c r="R5" s="734"/>
      <c r="S5" s="734"/>
      <c r="T5" s="734"/>
      <c r="U5" s="735"/>
      <c r="V5" s="733" t="s">
        <v>379</v>
      </c>
      <c r="W5" s="734"/>
      <c r="X5" s="734"/>
      <c r="Y5" s="734"/>
      <c r="Z5" s="735"/>
      <c r="AA5" s="733" t="s">
        <v>380</v>
      </c>
      <c r="AB5" s="734"/>
      <c r="AC5" s="734"/>
      <c r="AD5" s="734"/>
      <c r="AE5" s="734"/>
      <c r="AF5" s="739" t="s">
        <v>381</v>
      </c>
      <c r="AG5" s="734"/>
      <c r="AH5" s="734"/>
      <c r="AI5" s="734"/>
      <c r="AJ5" s="740"/>
      <c r="AK5" s="734" t="s">
        <v>382</v>
      </c>
      <c r="AL5" s="734"/>
      <c r="AM5" s="734"/>
      <c r="AN5" s="734"/>
      <c r="AO5" s="735"/>
      <c r="AP5" s="733" t="s">
        <v>383</v>
      </c>
      <c r="AQ5" s="734"/>
      <c r="AR5" s="734"/>
      <c r="AS5" s="734"/>
      <c r="AT5" s="735"/>
      <c r="AU5" s="733" t="s">
        <v>384</v>
      </c>
      <c r="AV5" s="734"/>
      <c r="AW5" s="734"/>
      <c r="AX5" s="734"/>
      <c r="AY5" s="740"/>
      <c r="AZ5" s="232"/>
      <c r="BA5" s="232"/>
      <c r="BB5" s="232"/>
      <c r="BC5" s="232"/>
      <c r="BD5" s="232"/>
      <c r="BE5" s="233"/>
      <c r="BF5" s="233"/>
      <c r="BG5" s="233"/>
      <c r="BH5" s="233"/>
      <c r="BI5" s="233"/>
      <c r="BJ5" s="233"/>
      <c r="BK5" s="233"/>
      <c r="BL5" s="233"/>
      <c r="BM5" s="233"/>
      <c r="BN5" s="233"/>
      <c r="BO5" s="233"/>
      <c r="BP5" s="233"/>
      <c r="BQ5" s="727" t="s">
        <v>385</v>
      </c>
      <c r="BR5" s="728"/>
      <c r="BS5" s="728"/>
      <c r="BT5" s="728"/>
      <c r="BU5" s="728"/>
      <c r="BV5" s="728"/>
      <c r="BW5" s="728"/>
      <c r="BX5" s="728"/>
      <c r="BY5" s="728"/>
      <c r="BZ5" s="728"/>
      <c r="CA5" s="728"/>
      <c r="CB5" s="728"/>
      <c r="CC5" s="728"/>
      <c r="CD5" s="728"/>
      <c r="CE5" s="728"/>
      <c r="CF5" s="728"/>
      <c r="CG5" s="729"/>
      <c r="CH5" s="733" t="s">
        <v>386</v>
      </c>
      <c r="CI5" s="734"/>
      <c r="CJ5" s="734"/>
      <c r="CK5" s="734"/>
      <c r="CL5" s="735"/>
      <c r="CM5" s="733" t="s">
        <v>387</v>
      </c>
      <c r="CN5" s="734"/>
      <c r="CO5" s="734"/>
      <c r="CP5" s="734"/>
      <c r="CQ5" s="735"/>
      <c r="CR5" s="733" t="s">
        <v>388</v>
      </c>
      <c r="CS5" s="734"/>
      <c r="CT5" s="734"/>
      <c r="CU5" s="734"/>
      <c r="CV5" s="735"/>
      <c r="CW5" s="733" t="s">
        <v>389</v>
      </c>
      <c r="CX5" s="734"/>
      <c r="CY5" s="734"/>
      <c r="CZ5" s="734"/>
      <c r="DA5" s="735"/>
      <c r="DB5" s="733" t="s">
        <v>390</v>
      </c>
      <c r="DC5" s="734"/>
      <c r="DD5" s="734"/>
      <c r="DE5" s="734"/>
      <c r="DF5" s="735"/>
      <c r="DG5" s="763" t="s">
        <v>391</v>
      </c>
      <c r="DH5" s="764"/>
      <c r="DI5" s="764"/>
      <c r="DJ5" s="764"/>
      <c r="DK5" s="765"/>
      <c r="DL5" s="763" t="s">
        <v>392</v>
      </c>
      <c r="DM5" s="764"/>
      <c r="DN5" s="764"/>
      <c r="DO5" s="764"/>
      <c r="DP5" s="765"/>
      <c r="DQ5" s="733" t="s">
        <v>393</v>
      </c>
      <c r="DR5" s="734"/>
      <c r="DS5" s="734"/>
      <c r="DT5" s="734"/>
      <c r="DU5" s="735"/>
      <c r="DV5" s="733" t="s">
        <v>384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394</v>
      </c>
      <c r="C7" s="750"/>
      <c r="D7" s="750"/>
      <c r="E7" s="750"/>
      <c r="F7" s="750"/>
      <c r="G7" s="750"/>
      <c r="H7" s="750"/>
      <c r="I7" s="750"/>
      <c r="J7" s="750"/>
      <c r="K7" s="750"/>
      <c r="L7" s="750"/>
      <c r="M7" s="750"/>
      <c r="N7" s="750"/>
      <c r="O7" s="750"/>
      <c r="P7" s="751"/>
      <c r="Q7" s="752">
        <v>8024</v>
      </c>
      <c r="R7" s="753"/>
      <c r="S7" s="753"/>
      <c r="T7" s="753"/>
      <c r="U7" s="753"/>
      <c r="V7" s="753">
        <v>7339</v>
      </c>
      <c r="W7" s="753"/>
      <c r="X7" s="753"/>
      <c r="Y7" s="753"/>
      <c r="Z7" s="753"/>
      <c r="AA7" s="753">
        <v>685</v>
      </c>
      <c r="AB7" s="753"/>
      <c r="AC7" s="753"/>
      <c r="AD7" s="753"/>
      <c r="AE7" s="754"/>
      <c r="AF7" s="755">
        <v>511</v>
      </c>
      <c r="AG7" s="756"/>
      <c r="AH7" s="756"/>
      <c r="AI7" s="756"/>
      <c r="AJ7" s="757"/>
      <c r="AK7" s="758">
        <v>280</v>
      </c>
      <c r="AL7" s="759"/>
      <c r="AM7" s="759"/>
      <c r="AN7" s="759"/>
      <c r="AO7" s="759"/>
      <c r="AP7" s="759">
        <v>7401</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597</v>
      </c>
      <c r="BT7" s="747"/>
      <c r="BU7" s="747"/>
      <c r="BV7" s="747"/>
      <c r="BW7" s="747"/>
      <c r="BX7" s="747"/>
      <c r="BY7" s="747"/>
      <c r="BZ7" s="747"/>
      <c r="CA7" s="747"/>
      <c r="CB7" s="747"/>
      <c r="CC7" s="747"/>
      <c r="CD7" s="747"/>
      <c r="CE7" s="747"/>
      <c r="CF7" s="747"/>
      <c r="CG7" s="762"/>
      <c r="CH7" s="743">
        <v>8</v>
      </c>
      <c r="CI7" s="744"/>
      <c r="CJ7" s="744"/>
      <c r="CK7" s="744"/>
      <c r="CL7" s="745"/>
      <c r="CM7" s="743">
        <v>505</v>
      </c>
      <c r="CN7" s="744"/>
      <c r="CO7" s="744"/>
      <c r="CP7" s="744"/>
      <c r="CQ7" s="745"/>
      <c r="CR7" s="743">
        <v>60</v>
      </c>
      <c r="CS7" s="744"/>
      <c r="CT7" s="744"/>
      <c r="CU7" s="744"/>
      <c r="CV7" s="745"/>
      <c r="CW7" s="743">
        <v>36</v>
      </c>
      <c r="CX7" s="744"/>
      <c r="CY7" s="744"/>
      <c r="CZ7" s="744"/>
      <c r="DA7" s="745"/>
      <c r="DB7" s="743" t="s">
        <v>584</v>
      </c>
      <c r="DC7" s="744"/>
      <c r="DD7" s="744"/>
      <c r="DE7" s="744"/>
      <c r="DF7" s="745"/>
      <c r="DG7" s="743" t="s">
        <v>584</v>
      </c>
      <c r="DH7" s="744"/>
      <c r="DI7" s="744"/>
      <c r="DJ7" s="744"/>
      <c r="DK7" s="745"/>
      <c r="DL7" s="743" t="s">
        <v>584</v>
      </c>
      <c r="DM7" s="744"/>
      <c r="DN7" s="744"/>
      <c r="DO7" s="744"/>
      <c r="DP7" s="745"/>
      <c r="DQ7" s="743" t="s">
        <v>584</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598</v>
      </c>
      <c r="BT8" s="774"/>
      <c r="BU8" s="774"/>
      <c r="BV8" s="774"/>
      <c r="BW8" s="774"/>
      <c r="BX8" s="774"/>
      <c r="BY8" s="774"/>
      <c r="BZ8" s="774"/>
      <c r="CA8" s="774"/>
      <c r="CB8" s="774"/>
      <c r="CC8" s="774"/>
      <c r="CD8" s="774"/>
      <c r="CE8" s="774"/>
      <c r="CF8" s="774"/>
      <c r="CG8" s="775"/>
      <c r="CH8" s="776">
        <v>1</v>
      </c>
      <c r="CI8" s="777"/>
      <c r="CJ8" s="777"/>
      <c r="CK8" s="777"/>
      <c r="CL8" s="778"/>
      <c r="CM8" s="776">
        <v>180</v>
      </c>
      <c r="CN8" s="777"/>
      <c r="CO8" s="777"/>
      <c r="CP8" s="777"/>
      <c r="CQ8" s="778"/>
      <c r="CR8" s="776">
        <v>5</v>
      </c>
      <c r="CS8" s="777"/>
      <c r="CT8" s="777"/>
      <c r="CU8" s="777"/>
      <c r="CV8" s="778"/>
      <c r="CW8" s="776" t="s">
        <v>595</v>
      </c>
      <c r="CX8" s="777"/>
      <c r="CY8" s="777"/>
      <c r="CZ8" s="777"/>
      <c r="DA8" s="778"/>
      <c r="DB8" s="776" t="s">
        <v>584</v>
      </c>
      <c r="DC8" s="777"/>
      <c r="DD8" s="777"/>
      <c r="DE8" s="777"/>
      <c r="DF8" s="778"/>
      <c r="DG8" s="776">
        <v>25</v>
      </c>
      <c r="DH8" s="777"/>
      <c r="DI8" s="777"/>
      <c r="DJ8" s="777"/>
      <c r="DK8" s="778"/>
      <c r="DL8" s="776" t="s">
        <v>582</v>
      </c>
      <c r="DM8" s="777"/>
      <c r="DN8" s="777"/>
      <c r="DO8" s="777"/>
      <c r="DP8" s="778"/>
      <c r="DQ8" s="776" t="s">
        <v>584</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599</v>
      </c>
      <c r="BT9" s="774"/>
      <c r="BU9" s="774"/>
      <c r="BV9" s="774"/>
      <c r="BW9" s="774"/>
      <c r="BX9" s="774"/>
      <c r="BY9" s="774"/>
      <c r="BZ9" s="774"/>
      <c r="CA9" s="774"/>
      <c r="CB9" s="774"/>
      <c r="CC9" s="774"/>
      <c r="CD9" s="774"/>
      <c r="CE9" s="774"/>
      <c r="CF9" s="774"/>
      <c r="CG9" s="775"/>
      <c r="CH9" s="776">
        <v>-7</v>
      </c>
      <c r="CI9" s="777"/>
      <c r="CJ9" s="777"/>
      <c r="CK9" s="777"/>
      <c r="CL9" s="778"/>
      <c r="CM9" s="776">
        <v>14</v>
      </c>
      <c r="CN9" s="777"/>
      <c r="CO9" s="777"/>
      <c r="CP9" s="777"/>
      <c r="CQ9" s="778"/>
      <c r="CR9" s="776">
        <v>28</v>
      </c>
      <c r="CS9" s="777"/>
      <c r="CT9" s="777"/>
      <c r="CU9" s="777"/>
      <c r="CV9" s="778"/>
      <c r="CW9" s="776" t="s">
        <v>584</v>
      </c>
      <c r="CX9" s="777"/>
      <c r="CY9" s="777"/>
      <c r="CZ9" s="777"/>
      <c r="DA9" s="778"/>
      <c r="DB9" s="776" t="s">
        <v>582</v>
      </c>
      <c r="DC9" s="777"/>
      <c r="DD9" s="777"/>
      <c r="DE9" s="777"/>
      <c r="DF9" s="778"/>
      <c r="DG9" s="776" t="s">
        <v>584</v>
      </c>
      <c r="DH9" s="777"/>
      <c r="DI9" s="777"/>
      <c r="DJ9" s="777"/>
      <c r="DK9" s="778"/>
      <c r="DL9" s="776" t="s">
        <v>601</v>
      </c>
      <c r="DM9" s="777"/>
      <c r="DN9" s="777"/>
      <c r="DO9" s="777"/>
      <c r="DP9" s="778"/>
      <c r="DQ9" s="776" t="s">
        <v>602</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600</v>
      </c>
      <c r="BT10" s="774"/>
      <c r="BU10" s="774"/>
      <c r="BV10" s="774"/>
      <c r="BW10" s="774"/>
      <c r="BX10" s="774"/>
      <c r="BY10" s="774"/>
      <c r="BZ10" s="774"/>
      <c r="CA10" s="774"/>
      <c r="CB10" s="774"/>
      <c r="CC10" s="774"/>
      <c r="CD10" s="774"/>
      <c r="CE10" s="774"/>
      <c r="CF10" s="774"/>
      <c r="CG10" s="775"/>
      <c r="CH10" s="776">
        <v>5</v>
      </c>
      <c r="CI10" s="777"/>
      <c r="CJ10" s="777"/>
      <c r="CK10" s="777"/>
      <c r="CL10" s="778"/>
      <c r="CM10" s="776">
        <v>9</v>
      </c>
      <c r="CN10" s="777"/>
      <c r="CO10" s="777"/>
      <c r="CP10" s="777"/>
      <c r="CQ10" s="778"/>
      <c r="CR10" s="776">
        <v>2</v>
      </c>
      <c r="CS10" s="777"/>
      <c r="CT10" s="777"/>
      <c r="CU10" s="777"/>
      <c r="CV10" s="778"/>
      <c r="CW10" s="776">
        <v>2</v>
      </c>
      <c r="CX10" s="777"/>
      <c r="CY10" s="777"/>
      <c r="CZ10" s="777"/>
      <c r="DA10" s="778"/>
      <c r="DB10" s="776" t="s">
        <v>582</v>
      </c>
      <c r="DC10" s="777"/>
      <c r="DD10" s="777"/>
      <c r="DE10" s="777"/>
      <c r="DF10" s="778"/>
      <c r="DG10" s="776" t="s">
        <v>584</v>
      </c>
      <c r="DH10" s="777"/>
      <c r="DI10" s="777"/>
      <c r="DJ10" s="777"/>
      <c r="DK10" s="778"/>
      <c r="DL10" s="776" t="s">
        <v>582</v>
      </c>
      <c r="DM10" s="777"/>
      <c r="DN10" s="777"/>
      <c r="DO10" s="777"/>
      <c r="DP10" s="778"/>
      <c r="DQ10" s="776" t="s">
        <v>584</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396</v>
      </c>
      <c r="B23" s="789" t="s">
        <v>397</v>
      </c>
      <c r="C23" s="790"/>
      <c r="D23" s="790"/>
      <c r="E23" s="790"/>
      <c r="F23" s="790"/>
      <c r="G23" s="790"/>
      <c r="H23" s="790"/>
      <c r="I23" s="790"/>
      <c r="J23" s="790"/>
      <c r="K23" s="790"/>
      <c r="L23" s="790"/>
      <c r="M23" s="790"/>
      <c r="N23" s="790"/>
      <c r="O23" s="790"/>
      <c r="P23" s="791"/>
      <c r="Q23" s="792">
        <v>8024</v>
      </c>
      <c r="R23" s="793"/>
      <c r="S23" s="793"/>
      <c r="T23" s="793"/>
      <c r="U23" s="793"/>
      <c r="V23" s="793">
        <v>7339</v>
      </c>
      <c r="W23" s="793"/>
      <c r="X23" s="793"/>
      <c r="Y23" s="793"/>
      <c r="Z23" s="793"/>
      <c r="AA23" s="793">
        <v>685</v>
      </c>
      <c r="AB23" s="793"/>
      <c r="AC23" s="793"/>
      <c r="AD23" s="793"/>
      <c r="AE23" s="794"/>
      <c r="AF23" s="795">
        <v>511</v>
      </c>
      <c r="AG23" s="793"/>
      <c r="AH23" s="793"/>
      <c r="AI23" s="793"/>
      <c r="AJ23" s="796"/>
      <c r="AK23" s="797"/>
      <c r="AL23" s="798"/>
      <c r="AM23" s="798"/>
      <c r="AN23" s="798"/>
      <c r="AO23" s="798"/>
      <c r="AP23" s="793">
        <v>7401</v>
      </c>
      <c r="AQ23" s="793"/>
      <c r="AR23" s="793"/>
      <c r="AS23" s="793"/>
      <c r="AT23" s="793"/>
      <c r="AU23" s="809"/>
      <c r="AV23" s="809"/>
      <c r="AW23" s="809"/>
      <c r="AX23" s="809"/>
      <c r="AY23" s="810"/>
      <c r="AZ23" s="811" t="s">
        <v>133</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377</v>
      </c>
      <c r="B26" s="728"/>
      <c r="C26" s="728"/>
      <c r="D26" s="728"/>
      <c r="E26" s="728"/>
      <c r="F26" s="728"/>
      <c r="G26" s="728"/>
      <c r="H26" s="728"/>
      <c r="I26" s="728"/>
      <c r="J26" s="728"/>
      <c r="K26" s="728"/>
      <c r="L26" s="728"/>
      <c r="M26" s="728"/>
      <c r="N26" s="728"/>
      <c r="O26" s="728"/>
      <c r="P26" s="729"/>
      <c r="Q26" s="733" t="s">
        <v>400</v>
      </c>
      <c r="R26" s="734"/>
      <c r="S26" s="734"/>
      <c r="T26" s="734"/>
      <c r="U26" s="735"/>
      <c r="V26" s="733" t="s">
        <v>401</v>
      </c>
      <c r="W26" s="734"/>
      <c r="X26" s="734"/>
      <c r="Y26" s="734"/>
      <c r="Z26" s="735"/>
      <c r="AA26" s="733" t="s">
        <v>402</v>
      </c>
      <c r="AB26" s="734"/>
      <c r="AC26" s="734"/>
      <c r="AD26" s="734"/>
      <c r="AE26" s="734"/>
      <c r="AF26" s="814" t="s">
        <v>403</v>
      </c>
      <c r="AG26" s="815"/>
      <c r="AH26" s="815"/>
      <c r="AI26" s="815"/>
      <c r="AJ26" s="816"/>
      <c r="AK26" s="734" t="s">
        <v>404</v>
      </c>
      <c r="AL26" s="734"/>
      <c r="AM26" s="734"/>
      <c r="AN26" s="734"/>
      <c r="AO26" s="735"/>
      <c r="AP26" s="733" t="s">
        <v>405</v>
      </c>
      <c r="AQ26" s="734"/>
      <c r="AR26" s="734"/>
      <c r="AS26" s="734"/>
      <c r="AT26" s="735"/>
      <c r="AU26" s="733" t="s">
        <v>406</v>
      </c>
      <c r="AV26" s="734"/>
      <c r="AW26" s="734"/>
      <c r="AX26" s="734"/>
      <c r="AY26" s="735"/>
      <c r="AZ26" s="733" t="s">
        <v>407</v>
      </c>
      <c r="BA26" s="734"/>
      <c r="BB26" s="734"/>
      <c r="BC26" s="734"/>
      <c r="BD26" s="735"/>
      <c r="BE26" s="733" t="s">
        <v>384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408</v>
      </c>
      <c r="C28" s="750"/>
      <c r="D28" s="750"/>
      <c r="E28" s="750"/>
      <c r="F28" s="750"/>
      <c r="G28" s="750"/>
      <c r="H28" s="750"/>
      <c r="I28" s="750"/>
      <c r="J28" s="750"/>
      <c r="K28" s="750"/>
      <c r="L28" s="750"/>
      <c r="M28" s="750"/>
      <c r="N28" s="750"/>
      <c r="O28" s="750"/>
      <c r="P28" s="751"/>
      <c r="Q28" s="822">
        <v>787</v>
      </c>
      <c r="R28" s="823"/>
      <c r="S28" s="823"/>
      <c r="T28" s="823"/>
      <c r="U28" s="823"/>
      <c r="V28" s="823">
        <v>659</v>
      </c>
      <c r="W28" s="823"/>
      <c r="X28" s="823"/>
      <c r="Y28" s="823"/>
      <c r="Z28" s="823"/>
      <c r="AA28" s="823">
        <v>128</v>
      </c>
      <c r="AB28" s="823"/>
      <c r="AC28" s="823"/>
      <c r="AD28" s="823"/>
      <c r="AE28" s="824"/>
      <c r="AF28" s="825">
        <v>128</v>
      </c>
      <c r="AG28" s="823"/>
      <c r="AH28" s="823"/>
      <c r="AI28" s="823"/>
      <c r="AJ28" s="826"/>
      <c r="AK28" s="827">
        <v>50</v>
      </c>
      <c r="AL28" s="828"/>
      <c r="AM28" s="828"/>
      <c r="AN28" s="828"/>
      <c r="AO28" s="828"/>
      <c r="AP28" s="828" t="s">
        <v>579</v>
      </c>
      <c r="AQ28" s="828"/>
      <c r="AR28" s="828"/>
      <c r="AS28" s="828"/>
      <c r="AT28" s="828"/>
      <c r="AU28" s="828" t="s">
        <v>580</v>
      </c>
      <c r="AV28" s="828"/>
      <c r="AW28" s="828"/>
      <c r="AX28" s="828"/>
      <c r="AY28" s="828"/>
      <c r="AZ28" s="829" t="s">
        <v>580</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409</v>
      </c>
      <c r="C29" s="781"/>
      <c r="D29" s="781"/>
      <c r="E29" s="781"/>
      <c r="F29" s="781"/>
      <c r="G29" s="781"/>
      <c r="H29" s="781"/>
      <c r="I29" s="781"/>
      <c r="J29" s="781"/>
      <c r="K29" s="781"/>
      <c r="L29" s="781"/>
      <c r="M29" s="781"/>
      <c r="N29" s="781"/>
      <c r="O29" s="781"/>
      <c r="P29" s="782"/>
      <c r="Q29" s="783">
        <v>1093</v>
      </c>
      <c r="R29" s="784"/>
      <c r="S29" s="784"/>
      <c r="T29" s="784"/>
      <c r="U29" s="784"/>
      <c r="V29" s="784">
        <v>1075</v>
      </c>
      <c r="W29" s="784"/>
      <c r="X29" s="784"/>
      <c r="Y29" s="784"/>
      <c r="Z29" s="784"/>
      <c r="AA29" s="784">
        <v>19</v>
      </c>
      <c r="AB29" s="784"/>
      <c r="AC29" s="784"/>
      <c r="AD29" s="784"/>
      <c r="AE29" s="785"/>
      <c r="AF29" s="786">
        <v>19</v>
      </c>
      <c r="AG29" s="787"/>
      <c r="AH29" s="787"/>
      <c r="AI29" s="787"/>
      <c r="AJ29" s="788"/>
      <c r="AK29" s="834">
        <v>154</v>
      </c>
      <c r="AL29" s="830"/>
      <c r="AM29" s="830"/>
      <c r="AN29" s="830"/>
      <c r="AO29" s="830"/>
      <c r="AP29" s="830" t="s">
        <v>579</v>
      </c>
      <c r="AQ29" s="830"/>
      <c r="AR29" s="830"/>
      <c r="AS29" s="830"/>
      <c r="AT29" s="830"/>
      <c r="AU29" s="830" t="s">
        <v>579</v>
      </c>
      <c r="AV29" s="830"/>
      <c r="AW29" s="830"/>
      <c r="AX29" s="830"/>
      <c r="AY29" s="830"/>
      <c r="AZ29" s="831" t="s">
        <v>579</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410</v>
      </c>
      <c r="C30" s="781"/>
      <c r="D30" s="781"/>
      <c r="E30" s="781"/>
      <c r="F30" s="781"/>
      <c r="G30" s="781"/>
      <c r="H30" s="781"/>
      <c r="I30" s="781"/>
      <c r="J30" s="781"/>
      <c r="K30" s="781"/>
      <c r="L30" s="781"/>
      <c r="M30" s="781"/>
      <c r="N30" s="781"/>
      <c r="O30" s="781"/>
      <c r="P30" s="782"/>
      <c r="Q30" s="783">
        <v>118</v>
      </c>
      <c r="R30" s="784"/>
      <c r="S30" s="784"/>
      <c r="T30" s="784"/>
      <c r="U30" s="784"/>
      <c r="V30" s="784">
        <v>110</v>
      </c>
      <c r="W30" s="784"/>
      <c r="X30" s="784"/>
      <c r="Y30" s="784"/>
      <c r="Z30" s="784"/>
      <c r="AA30" s="784">
        <v>8</v>
      </c>
      <c r="AB30" s="784"/>
      <c r="AC30" s="784"/>
      <c r="AD30" s="784"/>
      <c r="AE30" s="785"/>
      <c r="AF30" s="786">
        <v>8</v>
      </c>
      <c r="AG30" s="787"/>
      <c r="AH30" s="787"/>
      <c r="AI30" s="787"/>
      <c r="AJ30" s="788"/>
      <c r="AK30" s="834">
        <v>35</v>
      </c>
      <c r="AL30" s="830"/>
      <c r="AM30" s="830"/>
      <c r="AN30" s="830"/>
      <c r="AO30" s="830"/>
      <c r="AP30" s="830" t="s">
        <v>580</v>
      </c>
      <c r="AQ30" s="830"/>
      <c r="AR30" s="830"/>
      <c r="AS30" s="830"/>
      <c r="AT30" s="830"/>
      <c r="AU30" s="830" t="s">
        <v>579</v>
      </c>
      <c r="AV30" s="830"/>
      <c r="AW30" s="830"/>
      <c r="AX30" s="830"/>
      <c r="AY30" s="830"/>
      <c r="AZ30" s="831" t="s">
        <v>580</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411</v>
      </c>
      <c r="C31" s="781"/>
      <c r="D31" s="781"/>
      <c r="E31" s="781"/>
      <c r="F31" s="781"/>
      <c r="G31" s="781"/>
      <c r="H31" s="781"/>
      <c r="I31" s="781"/>
      <c r="J31" s="781"/>
      <c r="K31" s="781"/>
      <c r="L31" s="781"/>
      <c r="M31" s="781"/>
      <c r="N31" s="781"/>
      <c r="O31" s="781"/>
      <c r="P31" s="782"/>
      <c r="Q31" s="783">
        <v>70</v>
      </c>
      <c r="R31" s="784"/>
      <c r="S31" s="784"/>
      <c r="T31" s="784"/>
      <c r="U31" s="784"/>
      <c r="V31" s="784">
        <v>68</v>
      </c>
      <c r="W31" s="784"/>
      <c r="X31" s="784"/>
      <c r="Y31" s="784"/>
      <c r="Z31" s="784"/>
      <c r="AA31" s="784">
        <v>1</v>
      </c>
      <c r="AB31" s="784"/>
      <c r="AC31" s="784"/>
      <c r="AD31" s="784"/>
      <c r="AE31" s="785"/>
      <c r="AF31" s="786">
        <v>1</v>
      </c>
      <c r="AG31" s="787"/>
      <c r="AH31" s="787"/>
      <c r="AI31" s="787"/>
      <c r="AJ31" s="788"/>
      <c r="AK31" s="834">
        <v>1</v>
      </c>
      <c r="AL31" s="830"/>
      <c r="AM31" s="830"/>
      <c r="AN31" s="830"/>
      <c r="AO31" s="830"/>
      <c r="AP31" s="830" t="s">
        <v>581</v>
      </c>
      <c r="AQ31" s="830"/>
      <c r="AR31" s="830"/>
      <c r="AS31" s="830"/>
      <c r="AT31" s="830"/>
      <c r="AU31" s="830" t="s">
        <v>580</v>
      </c>
      <c r="AV31" s="830"/>
      <c r="AW31" s="830"/>
      <c r="AX31" s="830"/>
      <c r="AY31" s="830"/>
      <c r="AZ31" s="831" t="s">
        <v>580</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412</v>
      </c>
      <c r="C32" s="781"/>
      <c r="D32" s="781"/>
      <c r="E32" s="781"/>
      <c r="F32" s="781"/>
      <c r="G32" s="781"/>
      <c r="H32" s="781"/>
      <c r="I32" s="781"/>
      <c r="J32" s="781"/>
      <c r="K32" s="781"/>
      <c r="L32" s="781"/>
      <c r="M32" s="781"/>
      <c r="N32" s="781"/>
      <c r="O32" s="781"/>
      <c r="P32" s="782"/>
      <c r="Q32" s="783">
        <v>104</v>
      </c>
      <c r="R32" s="784"/>
      <c r="S32" s="784"/>
      <c r="T32" s="784"/>
      <c r="U32" s="784"/>
      <c r="V32" s="784">
        <v>126</v>
      </c>
      <c r="W32" s="784"/>
      <c r="X32" s="784"/>
      <c r="Y32" s="784"/>
      <c r="Z32" s="784"/>
      <c r="AA32" s="784">
        <v>-23</v>
      </c>
      <c r="AB32" s="784"/>
      <c r="AC32" s="784"/>
      <c r="AD32" s="784"/>
      <c r="AE32" s="785"/>
      <c r="AF32" s="786">
        <v>543</v>
      </c>
      <c r="AG32" s="787"/>
      <c r="AH32" s="787"/>
      <c r="AI32" s="787"/>
      <c r="AJ32" s="788"/>
      <c r="AK32" s="834">
        <v>0</v>
      </c>
      <c r="AL32" s="830"/>
      <c r="AM32" s="830"/>
      <c r="AN32" s="830"/>
      <c r="AO32" s="830"/>
      <c r="AP32" s="830">
        <v>1197</v>
      </c>
      <c r="AQ32" s="830"/>
      <c r="AR32" s="830"/>
      <c r="AS32" s="830"/>
      <c r="AT32" s="830"/>
      <c r="AU32" s="830" t="s">
        <v>582</v>
      </c>
      <c r="AV32" s="830"/>
      <c r="AW32" s="830"/>
      <c r="AX32" s="830"/>
      <c r="AY32" s="830"/>
      <c r="AZ32" s="831" t="s">
        <v>582</v>
      </c>
      <c r="BA32" s="831"/>
      <c r="BB32" s="831"/>
      <c r="BC32" s="831"/>
      <c r="BD32" s="831"/>
      <c r="BE32" s="832" t="s">
        <v>413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414</v>
      </c>
      <c r="C33" s="781"/>
      <c r="D33" s="781"/>
      <c r="E33" s="781"/>
      <c r="F33" s="781"/>
      <c r="G33" s="781"/>
      <c r="H33" s="781"/>
      <c r="I33" s="781"/>
      <c r="J33" s="781"/>
      <c r="K33" s="781"/>
      <c r="L33" s="781"/>
      <c r="M33" s="781"/>
      <c r="N33" s="781"/>
      <c r="O33" s="781"/>
      <c r="P33" s="782"/>
      <c r="Q33" s="783">
        <v>105</v>
      </c>
      <c r="R33" s="784"/>
      <c r="S33" s="784"/>
      <c r="T33" s="784"/>
      <c r="U33" s="784"/>
      <c r="V33" s="784">
        <v>105</v>
      </c>
      <c r="W33" s="784"/>
      <c r="X33" s="784"/>
      <c r="Y33" s="784"/>
      <c r="Z33" s="784"/>
      <c r="AA33" s="784">
        <v>0</v>
      </c>
      <c r="AB33" s="784"/>
      <c r="AC33" s="784"/>
      <c r="AD33" s="784"/>
      <c r="AE33" s="785"/>
      <c r="AF33" s="786">
        <v>95</v>
      </c>
      <c r="AG33" s="787"/>
      <c r="AH33" s="787"/>
      <c r="AI33" s="787"/>
      <c r="AJ33" s="788"/>
      <c r="AK33" s="834">
        <v>59</v>
      </c>
      <c r="AL33" s="830"/>
      <c r="AM33" s="830"/>
      <c r="AN33" s="830"/>
      <c r="AO33" s="830"/>
      <c r="AP33" s="830">
        <v>174</v>
      </c>
      <c r="AQ33" s="830"/>
      <c r="AR33" s="830"/>
      <c r="AS33" s="830"/>
      <c r="AT33" s="830"/>
      <c r="AU33" s="830">
        <v>114</v>
      </c>
      <c r="AV33" s="830"/>
      <c r="AW33" s="830"/>
      <c r="AX33" s="830"/>
      <c r="AY33" s="830"/>
      <c r="AZ33" s="831" t="s">
        <v>583</v>
      </c>
      <c r="BA33" s="831"/>
      <c r="BB33" s="831"/>
      <c r="BC33" s="831"/>
      <c r="BD33" s="831"/>
      <c r="BE33" s="832" t="s">
        <v>413</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415</v>
      </c>
      <c r="C34" s="781"/>
      <c r="D34" s="781"/>
      <c r="E34" s="781"/>
      <c r="F34" s="781"/>
      <c r="G34" s="781"/>
      <c r="H34" s="781"/>
      <c r="I34" s="781"/>
      <c r="J34" s="781"/>
      <c r="K34" s="781"/>
      <c r="L34" s="781"/>
      <c r="M34" s="781"/>
      <c r="N34" s="781"/>
      <c r="O34" s="781"/>
      <c r="P34" s="782"/>
      <c r="Q34" s="783">
        <v>1080</v>
      </c>
      <c r="R34" s="784"/>
      <c r="S34" s="784"/>
      <c r="T34" s="784"/>
      <c r="U34" s="784"/>
      <c r="V34" s="784">
        <v>1036</v>
      </c>
      <c r="W34" s="784"/>
      <c r="X34" s="784"/>
      <c r="Y34" s="784"/>
      <c r="Z34" s="784"/>
      <c r="AA34" s="784">
        <v>44</v>
      </c>
      <c r="AB34" s="784"/>
      <c r="AC34" s="784"/>
      <c r="AD34" s="784"/>
      <c r="AE34" s="785"/>
      <c r="AF34" s="786">
        <v>163</v>
      </c>
      <c r="AG34" s="787"/>
      <c r="AH34" s="787"/>
      <c r="AI34" s="787"/>
      <c r="AJ34" s="788"/>
      <c r="AK34" s="834">
        <v>451</v>
      </c>
      <c r="AL34" s="830"/>
      <c r="AM34" s="830"/>
      <c r="AN34" s="830"/>
      <c r="AO34" s="830"/>
      <c r="AP34" s="830">
        <v>694</v>
      </c>
      <c r="AQ34" s="830"/>
      <c r="AR34" s="830"/>
      <c r="AS34" s="830"/>
      <c r="AT34" s="830"/>
      <c r="AU34" s="830">
        <v>527</v>
      </c>
      <c r="AV34" s="830"/>
      <c r="AW34" s="830"/>
      <c r="AX34" s="830"/>
      <c r="AY34" s="830"/>
      <c r="AZ34" s="831" t="s">
        <v>584</v>
      </c>
      <c r="BA34" s="831"/>
      <c r="BB34" s="831"/>
      <c r="BC34" s="831"/>
      <c r="BD34" s="831"/>
      <c r="BE34" s="832" t="s">
        <v>413</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416</v>
      </c>
      <c r="C35" s="781"/>
      <c r="D35" s="781"/>
      <c r="E35" s="781"/>
      <c r="F35" s="781"/>
      <c r="G35" s="781"/>
      <c r="H35" s="781"/>
      <c r="I35" s="781"/>
      <c r="J35" s="781"/>
      <c r="K35" s="781"/>
      <c r="L35" s="781"/>
      <c r="M35" s="781"/>
      <c r="N35" s="781"/>
      <c r="O35" s="781"/>
      <c r="P35" s="782"/>
      <c r="Q35" s="783">
        <v>381</v>
      </c>
      <c r="R35" s="784"/>
      <c r="S35" s="784"/>
      <c r="T35" s="784"/>
      <c r="U35" s="784"/>
      <c r="V35" s="784">
        <v>345</v>
      </c>
      <c r="W35" s="784"/>
      <c r="X35" s="784"/>
      <c r="Y35" s="784"/>
      <c r="Z35" s="784"/>
      <c r="AA35" s="784">
        <v>37</v>
      </c>
      <c r="AB35" s="784"/>
      <c r="AC35" s="784"/>
      <c r="AD35" s="784"/>
      <c r="AE35" s="785"/>
      <c r="AF35" s="786">
        <v>64</v>
      </c>
      <c r="AG35" s="787"/>
      <c r="AH35" s="787"/>
      <c r="AI35" s="787"/>
      <c r="AJ35" s="788"/>
      <c r="AK35" s="834">
        <v>168</v>
      </c>
      <c r="AL35" s="830"/>
      <c r="AM35" s="830"/>
      <c r="AN35" s="830"/>
      <c r="AO35" s="830"/>
      <c r="AP35" s="830">
        <v>249</v>
      </c>
      <c r="AQ35" s="830"/>
      <c r="AR35" s="830"/>
      <c r="AS35" s="830"/>
      <c r="AT35" s="830"/>
      <c r="AU35" s="830">
        <v>91</v>
      </c>
      <c r="AV35" s="830"/>
      <c r="AW35" s="830"/>
      <c r="AX35" s="830"/>
      <c r="AY35" s="830"/>
      <c r="AZ35" s="831" t="s">
        <v>582</v>
      </c>
      <c r="BA35" s="831"/>
      <c r="BB35" s="831"/>
      <c r="BC35" s="831"/>
      <c r="BD35" s="831"/>
      <c r="BE35" s="832" t="s">
        <v>413</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t="s">
        <v>417</v>
      </c>
      <c r="C36" s="781"/>
      <c r="D36" s="781"/>
      <c r="E36" s="781"/>
      <c r="F36" s="781"/>
      <c r="G36" s="781"/>
      <c r="H36" s="781"/>
      <c r="I36" s="781"/>
      <c r="J36" s="781"/>
      <c r="K36" s="781"/>
      <c r="L36" s="781"/>
      <c r="M36" s="781"/>
      <c r="N36" s="781"/>
      <c r="O36" s="781"/>
      <c r="P36" s="782"/>
      <c r="Q36" s="783">
        <v>84</v>
      </c>
      <c r="R36" s="784"/>
      <c r="S36" s="784"/>
      <c r="T36" s="784"/>
      <c r="U36" s="784"/>
      <c r="V36" s="784">
        <v>34</v>
      </c>
      <c r="W36" s="784"/>
      <c r="X36" s="784"/>
      <c r="Y36" s="784"/>
      <c r="Z36" s="784"/>
      <c r="AA36" s="784">
        <v>49</v>
      </c>
      <c r="AB36" s="784"/>
      <c r="AC36" s="784"/>
      <c r="AD36" s="784"/>
      <c r="AE36" s="785"/>
      <c r="AF36" s="786">
        <v>49</v>
      </c>
      <c r="AG36" s="787"/>
      <c r="AH36" s="787"/>
      <c r="AI36" s="787"/>
      <c r="AJ36" s="788"/>
      <c r="AK36" s="834">
        <v>8</v>
      </c>
      <c r="AL36" s="830"/>
      <c r="AM36" s="830"/>
      <c r="AN36" s="830"/>
      <c r="AO36" s="830"/>
      <c r="AP36" s="830">
        <v>88</v>
      </c>
      <c r="AQ36" s="830"/>
      <c r="AR36" s="830"/>
      <c r="AS36" s="830"/>
      <c r="AT36" s="830"/>
      <c r="AU36" s="830">
        <v>58</v>
      </c>
      <c r="AV36" s="830"/>
      <c r="AW36" s="830"/>
      <c r="AX36" s="830"/>
      <c r="AY36" s="830"/>
      <c r="AZ36" s="831" t="s">
        <v>582</v>
      </c>
      <c r="BA36" s="831"/>
      <c r="BB36" s="831"/>
      <c r="BC36" s="831"/>
      <c r="BD36" s="831"/>
      <c r="BE36" s="832" t="s">
        <v>418</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t="s">
        <v>419</v>
      </c>
      <c r="C37" s="781"/>
      <c r="D37" s="781"/>
      <c r="E37" s="781"/>
      <c r="F37" s="781"/>
      <c r="G37" s="781"/>
      <c r="H37" s="781"/>
      <c r="I37" s="781"/>
      <c r="J37" s="781"/>
      <c r="K37" s="781"/>
      <c r="L37" s="781"/>
      <c r="M37" s="781"/>
      <c r="N37" s="781"/>
      <c r="O37" s="781"/>
      <c r="P37" s="782"/>
      <c r="Q37" s="783">
        <v>453</v>
      </c>
      <c r="R37" s="784"/>
      <c r="S37" s="784"/>
      <c r="T37" s="784"/>
      <c r="U37" s="784"/>
      <c r="V37" s="784">
        <v>448</v>
      </c>
      <c r="W37" s="784"/>
      <c r="X37" s="784"/>
      <c r="Y37" s="784"/>
      <c r="Z37" s="784"/>
      <c r="AA37" s="784">
        <v>5</v>
      </c>
      <c r="AB37" s="784"/>
      <c r="AC37" s="784"/>
      <c r="AD37" s="784"/>
      <c r="AE37" s="785"/>
      <c r="AF37" s="786">
        <v>5</v>
      </c>
      <c r="AG37" s="787"/>
      <c r="AH37" s="787"/>
      <c r="AI37" s="787"/>
      <c r="AJ37" s="788"/>
      <c r="AK37" s="834">
        <v>170</v>
      </c>
      <c r="AL37" s="830"/>
      <c r="AM37" s="830"/>
      <c r="AN37" s="830"/>
      <c r="AO37" s="830"/>
      <c r="AP37" s="830">
        <v>1670</v>
      </c>
      <c r="AQ37" s="830"/>
      <c r="AR37" s="830"/>
      <c r="AS37" s="830"/>
      <c r="AT37" s="830"/>
      <c r="AU37" s="830">
        <v>1615</v>
      </c>
      <c r="AV37" s="830"/>
      <c r="AW37" s="830"/>
      <c r="AX37" s="830"/>
      <c r="AY37" s="830"/>
      <c r="AZ37" s="831" t="s">
        <v>582</v>
      </c>
      <c r="BA37" s="831"/>
      <c r="BB37" s="831"/>
      <c r="BC37" s="831"/>
      <c r="BD37" s="831"/>
      <c r="BE37" s="832" t="s">
        <v>418</v>
      </c>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420</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396</v>
      </c>
      <c r="B63" s="789" t="s">
        <v>421</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1076</v>
      </c>
      <c r="AG63" s="844"/>
      <c r="AH63" s="844"/>
      <c r="AI63" s="844"/>
      <c r="AJ63" s="845"/>
      <c r="AK63" s="846"/>
      <c r="AL63" s="841"/>
      <c r="AM63" s="841"/>
      <c r="AN63" s="841"/>
      <c r="AO63" s="841"/>
      <c r="AP63" s="844">
        <v>4072</v>
      </c>
      <c r="AQ63" s="844"/>
      <c r="AR63" s="844"/>
      <c r="AS63" s="844"/>
      <c r="AT63" s="844"/>
      <c r="AU63" s="844">
        <v>2405</v>
      </c>
      <c r="AV63" s="844"/>
      <c r="AW63" s="844"/>
      <c r="AX63" s="844"/>
      <c r="AY63" s="844"/>
      <c r="AZ63" s="848"/>
      <c r="BA63" s="848"/>
      <c r="BB63" s="848"/>
      <c r="BC63" s="848"/>
      <c r="BD63" s="848"/>
      <c r="BE63" s="849"/>
      <c r="BF63" s="849"/>
      <c r="BG63" s="849"/>
      <c r="BH63" s="849"/>
      <c r="BI63" s="850"/>
      <c r="BJ63" s="851" t="s">
        <v>133</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422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423</v>
      </c>
      <c r="B66" s="728"/>
      <c r="C66" s="728"/>
      <c r="D66" s="728"/>
      <c r="E66" s="728"/>
      <c r="F66" s="728"/>
      <c r="G66" s="728"/>
      <c r="H66" s="728"/>
      <c r="I66" s="728"/>
      <c r="J66" s="728"/>
      <c r="K66" s="728"/>
      <c r="L66" s="728"/>
      <c r="M66" s="728"/>
      <c r="N66" s="728"/>
      <c r="O66" s="728"/>
      <c r="P66" s="729"/>
      <c r="Q66" s="733" t="s">
        <v>424</v>
      </c>
      <c r="R66" s="734"/>
      <c r="S66" s="734"/>
      <c r="T66" s="734"/>
      <c r="U66" s="735"/>
      <c r="V66" s="733" t="s">
        <v>401</v>
      </c>
      <c r="W66" s="734"/>
      <c r="X66" s="734"/>
      <c r="Y66" s="734"/>
      <c r="Z66" s="735"/>
      <c r="AA66" s="733" t="s">
        <v>402</v>
      </c>
      <c r="AB66" s="734"/>
      <c r="AC66" s="734"/>
      <c r="AD66" s="734"/>
      <c r="AE66" s="735"/>
      <c r="AF66" s="854" t="s">
        <v>403</v>
      </c>
      <c r="AG66" s="815"/>
      <c r="AH66" s="815"/>
      <c r="AI66" s="815"/>
      <c r="AJ66" s="855"/>
      <c r="AK66" s="733" t="s">
        <v>404</v>
      </c>
      <c r="AL66" s="728"/>
      <c r="AM66" s="728"/>
      <c r="AN66" s="728"/>
      <c r="AO66" s="729"/>
      <c r="AP66" s="733" t="s">
        <v>425</v>
      </c>
      <c r="AQ66" s="734"/>
      <c r="AR66" s="734"/>
      <c r="AS66" s="734"/>
      <c r="AT66" s="735"/>
      <c r="AU66" s="733" t="s">
        <v>426</v>
      </c>
      <c r="AV66" s="734"/>
      <c r="AW66" s="734"/>
      <c r="AX66" s="734"/>
      <c r="AY66" s="735"/>
      <c r="AZ66" s="733" t="s">
        <v>384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585</v>
      </c>
      <c r="C68" s="870"/>
      <c r="D68" s="870"/>
      <c r="E68" s="870"/>
      <c r="F68" s="870"/>
      <c r="G68" s="870"/>
      <c r="H68" s="870"/>
      <c r="I68" s="870"/>
      <c r="J68" s="870"/>
      <c r="K68" s="870"/>
      <c r="L68" s="870"/>
      <c r="M68" s="870"/>
      <c r="N68" s="870"/>
      <c r="O68" s="870"/>
      <c r="P68" s="871"/>
      <c r="Q68" s="872">
        <v>1108</v>
      </c>
      <c r="R68" s="866"/>
      <c r="S68" s="866"/>
      <c r="T68" s="866"/>
      <c r="U68" s="866"/>
      <c r="V68" s="866">
        <v>1104</v>
      </c>
      <c r="W68" s="866"/>
      <c r="X68" s="866"/>
      <c r="Y68" s="866"/>
      <c r="Z68" s="866"/>
      <c r="AA68" s="866">
        <v>3</v>
      </c>
      <c r="AB68" s="866"/>
      <c r="AC68" s="866"/>
      <c r="AD68" s="866"/>
      <c r="AE68" s="866"/>
      <c r="AF68" s="866">
        <v>3</v>
      </c>
      <c r="AG68" s="866"/>
      <c r="AH68" s="866"/>
      <c r="AI68" s="866"/>
      <c r="AJ68" s="866"/>
      <c r="AK68" s="866" t="s">
        <v>593</v>
      </c>
      <c r="AL68" s="866"/>
      <c r="AM68" s="866"/>
      <c r="AN68" s="866"/>
      <c r="AO68" s="866"/>
      <c r="AP68" s="866" t="s">
        <v>584</v>
      </c>
      <c r="AQ68" s="866"/>
      <c r="AR68" s="866"/>
      <c r="AS68" s="866"/>
      <c r="AT68" s="866"/>
      <c r="AU68" s="866" t="s">
        <v>582</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586</v>
      </c>
      <c r="C69" s="874"/>
      <c r="D69" s="874"/>
      <c r="E69" s="874"/>
      <c r="F69" s="874"/>
      <c r="G69" s="874"/>
      <c r="H69" s="874"/>
      <c r="I69" s="874"/>
      <c r="J69" s="874"/>
      <c r="K69" s="874"/>
      <c r="L69" s="874"/>
      <c r="M69" s="874"/>
      <c r="N69" s="874"/>
      <c r="O69" s="874"/>
      <c r="P69" s="875"/>
      <c r="Q69" s="876">
        <v>85</v>
      </c>
      <c r="R69" s="830"/>
      <c r="S69" s="830"/>
      <c r="T69" s="830"/>
      <c r="U69" s="830"/>
      <c r="V69" s="830">
        <v>71</v>
      </c>
      <c r="W69" s="830"/>
      <c r="X69" s="830"/>
      <c r="Y69" s="830"/>
      <c r="Z69" s="830"/>
      <c r="AA69" s="830">
        <v>14</v>
      </c>
      <c r="AB69" s="830"/>
      <c r="AC69" s="830"/>
      <c r="AD69" s="830"/>
      <c r="AE69" s="830"/>
      <c r="AF69" s="830">
        <v>14</v>
      </c>
      <c r="AG69" s="830"/>
      <c r="AH69" s="830"/>
      <c r="AI69" s="830"/>
      <c r="AJ69" s="830"/>
      <c r="AK69" s="830" t="s">
        <v>584</v>
      </c>
      <c r="AL69" s="830"/>
      <c r="AM69" s="830"/>
      <c r="AN69" s="830"/>
      <c r="AO69" s="830"/>
      <c r="AP69" s="830" t="s">
        <v>582</v>
      </c>
      <c r="AQ69" s="830"/>
      <c r="AR69" s="830"/>
      <c r="AS69" s="830"/>
      <c r="AT69" s="830"/>
      <c r="AU69" s="830" t="s">
        <v>582</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587</v>
      </c>
      <c r="C70" s="874"/>
      <c r="D70" s="874"/>
      <c r="E70" s="874"/>
      <c r="F70" s="874"/>
      <c r="G70" s="874"/>
      <c r="H70" s="874"/>
      <c r="I70" s="874"/>
      <c r="J70" s="874"/>
      <c r="K70" s="874"/>
      <c r="L70" s="874"/>
      <c r="M70" s="874"/>
      <c r="N70" s="874"/>
      <c r="O70" s="874"/>
      <c r="P70" s="875"/>
      <c r="Q70" s="876">
        <v>6733</v>
      </c>
      <c r="R70" s="830"/>
      <c r="S70" s="830"/>
      <c r="T70" s="830"/>
      <c r="U70" s="830"/>
      <c r="V70" s="830">
        <v>6652</v>
      </c>
      <c r="W70" s="830"/>
      <c r="X70" s="830"/>
      <c r="Y70" s="830"/>
      <c r="Z70" s="830"/>
      <c r="AA70" s="830">
        <v>82</v>
      </c>
      <c r="AB70" s="830"/>
      <c r="AC70" s="830"/>
      <c r="AD70" s="830"/>
      <c r="AE70" s="830"/>
      <c r="AF70" s="830">
        <v>82</v>
      </c>
      <c r="AG70" s="830"/>
      <c r="AH70" s="830"/>
      <c r="AI70" s="830"/>
      <c r="AJ70" s="830"/>
      <c r="AK70" s="830" t="s">
        <v>582</v>
      </c>
      <c r="AL70" s="830"/>
      <c r="AM70" s="830"/>
      <c r="AN70" s="830"/>
      <c r="AO70" s="830"/>
      <c r="AP70" s="830" t="s">
        <v>582</v>
      </c>
      <c r="AQ70" s="830"/>
      <c r="AR70" s="830"/>
      <c r="AS70" s="830"/>
      <c r="AT70" s="830"/>
      <c r="AU70" s="830" t="s">
        <v>584</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588</v>
      </c>
      <c r="C71" s="874"/>
      <c r="D71" s="874"/>
      <c r="E71" s="874"/>
      <c r="F71" s="874"/>
      <c r="G71" s="874"/>
      <c r="H71" s="874"/>
      <c r="I71" s="874"/>
      <c r="J71" s="874"/>
      <c r="K71" s="874"/>
      <c r="L71" s="874"/>
      <c r="M71" s="874"/>
      <c r="N71" s="874"/>
      <c r="O71" s="874"/>
      <c r="P71" s="875"/>
      <c r="Q71" s="876">
        <v>32</v>
      </c>
      <c r="R71" s="830"/>
      <c r="S71" s="830"/>
      <c r="T71" s="830"/>
      <c r="U71" s="830"/>
      <c r="V71" s="830">
        <v>31</v>
      </c>
      <c r="W71" s="830"/>
      <c r="X71" s="830"/>
      <c r="Y71" s="830"/>
      <c r="Z71" s="830"/>
      <c r="AA71" s="830">
        <v>0</v>
      </c>
      <c r="AB71" s="830"/>
      <c r="AC71" s="830"/>
      <c r="AD71" s="830"/>
      <c r="AE71" s="830"/>
      <c r="AF71" s="830">
        <v>0</v>
      </c>
      <c r="AG71" s="830"/>
      <c r="AH71" s="830"/>
      <c r="AI71" s="830"/>
      <c r="AJ71" s="830"/>
      <c r="AK71" s="830">
        <v>9</v>
      </c>
      <c r="AL71" s="830"/>
      <c r="AM71" s="830"/>
      <c r="AN71" s="830"/>
      <c r="AO71" s="830"/>
      <c r="AP71" s="830" t="s">
        <v>584</v>
      </c>
      <c r="AQ71" s="830"/>
      <c r="AR71" s="830"/>
      <c r="AS71" s="830"/>
      <c r="AT71" s="830"/>
      <c r="AU71" s="830" t="s">
        <v>596</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589</v>
      </c>
      <c r="C72" s="874"/>
      <c r="D72" s="874"/>
      <c r="E72" s="874"/>
      <c r="F72" s="874"/>
      <c r="G72" s="874"/>
      <c r="H72" s="874"/>
      <c r="I72" s="874"/>
      <c r="J72" s="874"/>
      <c r="K72" s="874"/>
      <c r="L72" s="874"/>
      <c r="M72" s="874"/>
      <c r="N72" s="874"/>
      <c r="O72" s="874"/>
      <c r="P72" s="875"/>
      <c r="Q72" s="876">
        <v>6103</v>
      </c>
      <c r="R72" s="830"/>
      <c r="S72" s="830"/>
      <c r="T72" s="830"/>
      <c r="U72" s="830"/>
      <c r="V72" s="830">
        <v>5978</v>
      </c>
      <c r="W72" s="830"/>
      <c r="X72" s="830"/>
      <c r="Y72" s="830"/>
      <c r="Z72" s="830"/>
      <c r="AA72" s="830">
        <v>124</v>
      </c>
      <c r="AB72" s="830"/>
      <c r="AC72" s="830"/>
      <c r="AD72" s="830"/>
      <c r="AE72" s="830"/>
      <c r="AF72" s="830">
        <v>124</v>
      </c>
      <c r="AG72" s="830"/>
      <c r="AH72" s="830"/>
      <c r="AI72" s="830"/>
      <c r="AJ72" s="830"/>
      <c r="AK72" s="830">
        <v>137</v>
      </c>
      <c r="AL72" s="830"/>
      <c r="AM72" s="830"/>
      <c r="AN72" s="830"/>
      <c r="AO72" s="830"/>
      <c r="AP72" s="830">
        <v>4563</v>
      </c>
      <c r="AQ72" s="830"/>
      <c r="AR72" s="830"/>
      <c r="AS72" s="830"/>
      <c r="AT72" s="830"/>
      <c r="AU72" s="830">
        <v>173</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590</v>
      </c>
      <c r="C73" s="874"/>
      <c r="D73" s="874"/>
      <c r="E73" s="874"/>
      <c r="F73" s="874"/>
      <c r="G73" s="874"/>
      <c r="H73" s="874"/>
      <c r="I73" s="874"/>
      <c r="J73" s="874"/>
      <c r="K73" s="874"/>
      <c r="L73" s="874"/>
      <c r="M73" s="874"/>
      <c r="N73" s="874"/>
      <c r="O73" s="874"/>
      <c r="P73" s="875"/>
      <c r="Q73" s="876">
        <v>1674</v>
      </c>
      <c r="R73" s="830"/>
      <c r="S73" s="830"/>
      <c r="T73" s="830"/>
      <c r="U73" s="830"/>
      <c r="V73" s="830">
        <v>1630</v>
      </c>
      <c r="W73" s="830"/>
      <c r="X73" s="830"/>
      <c r="Y73" s="830"/>
      <c r="Z73" s="830"/>
      <c r="AA73" s="830">
        <v>44</v>
      </c>
      <c r="AB73" s="830"/>
      <c r="AC73" s="830"/>
      <c r="AD73" s="830"/>
      <c r="AE73" s="830"/>
      <c r="AF73" s="830">
        <v>44</v>
      </c>
      <c r="AG73" s="830"/>
      <c r="AH73" s="830"/>
      <c r="AI73" s="830"/>
      <c r="AJ73" s="830"/>
      <c r="AK73" s="830">
        <v>1</v>
      </c>
      <c r="AL73" s="830"/>
      <c r="AM73" s="830"/>
      <c r="AN73" s="830"/>
      <c r="AO73" s="830"/>
      <c r="AP73" s="830">
        <v>865</v>
      </c>
      <c r="AQ73" s="830"/>
      <c r="AR73" s="830"/>
      <c r="AS73" s="830"/>
      <c r="AT73" s="830"/>
      <c r="AU73" s="830">
        <v>40</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591</v>
      </c>
      <c r="C74" s="874"/>
      <c r="D74" s="874"/>
      <c r="E74" s="874"/>
      <c r="F74" s="874"/>
      <c r="G74" s="874"/>
      <c r="H74" s="874"/>
      <c r="I74" s="874"/>
      <c r="J74" s="874"/>
      <c r="K74" s="874"/>
      <c r="L74" s="874"/>
      <c r="M74" s="874"/>
      <c r="N74" s="874"/>
      <c r="O74" s="874"/>
      <c r="P74" s="875"/>
      <c r="Q74" s="876">
        <v>259</v>
      </c>
      <c r="R74" s="830"/>
      <c r="S74" s="830"/>
      <c r="T74" s="830"/>
      <c r="U74" s="830"/>
      <c r="V74" s="830">
        <v>167</v>
      </c>
      <c r="W74" s="830"/>
      <c r="X74" s="830"/>
      <c r="Y74" s="830"/>
      <c r="Z74" s="830"/>
      <c r="AA74" s="830">
        <v>92</v>
      </c>
      <c r="AB74" s="830"/>
      <c r="AC74" s="830"/>
      <c r="AD74" s="830"/>
      <c r="AE74" s="830"/>
      <c r="AF74" s="830">
        <v>92</v>
      </c>
      <c r="AG74" s="830"/>
      <c r="AH74" s="830"/>
      <c r="AI74" s="830"/>
      <c r="AJ74" s="830"/>
      <c r="AK74" s="830" t="s">
        <v>594</v>
      </c>
      <c r="AL74" s="830"/>
      <c r="AM74" s="830"/>
      <c r="AN74" s="830"/>
      <c r="AO74" s="830"/>
      <c r="AP74" s="830" t="s">
        <v>595</v>
      </c>
      <c r="AQ74" s="830"/>
      <c r="AR74" s="830"/>
      <c r="AS74" s="830"/>
      <c r="AT74" s="830"/>
      <c r="AU74" s="830" t="s">
        <v>582</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592</v>
      </c>
      <c r="C75" s="874"/>
      <c r="D75" s="874"/>
      <c r="E75" s="874"/>
      <c r="F75" s="874"/>
      <c r="G75" s="874"/>
      <c r="H75" s="874"/>
      <c r="I75" s="874"/>
      <c r="J75" s="874"/>
      <c r="K75" s="874"/>
      <c r="L75" s="874"/>
      <c r="M75" s="874"/>
      <c r="N75" s="874"/>
      <c r="O75" s="874"/>
      <c r="P75" s="875"/>
      <c r="Q75" s="877">
        <v>157883</v>
      </c>
      <c r="R75" s="878"/>
      <c r="S75" s="878"/>
      <c r="T75" s="878"/>
      <c r="U75" s="834"/>
      <c r="V75" s="879">
        <v>155213</v>
      </c>
      <c r="W75" s="878"/>
      <c r="X75" s="878"/>
      <c r="Y75" s="878"/>
      <c r="Z75" s="834"/>
      <c r="AA75" s="879">
        <v>2669</v>
      </c>
      <c r="AB75" s="878"/>
      <c r="AC75" s="878"/>
      <c r="AD75" s="878"/>
      <c r="AE75" s="834"/>
      <c r="AF75" s="879">
        <v>2669</v>
      </c>
      <c r="AG75" s="878"/>
      <c r="AH75" s="878"/>
      <c r="AI75" s="878"/>
      <c r="AJ75" s="834"/>
      <c r="AK75" s="879">
        <v>1728</v>
      </c>
      <c r="AL75" s="878"/>
      <c r="AM75" s="878"/>
      <c r="AN75" s="878"/>
      <c r="AO75" s="834"/>
      <c r="AP75" s="879" t="s">
        <v>582</v>
      </c>
      <c r="AQ75" s="878"/>
      <c r="AR75" s="878"/>
      <c r="AS75" s="878"/>
      <c r="AT75" s="834"/>
      <c r="AU75" s="879" t="s">
        <v>584</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396</v>
      </c>
      <c r="B88" s="789" t="s">
        <v>427</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3028</v>
      </c>
      <c r="AG88" s="844"/>
      <c r="AH88" s="844"/>
      <c r="AI88" s="844"/>
      <c r="AJ88" s="844"/>
      <c r="AK88" s="841"/>
      <c r="AL88" s="841"/>
      <c r="AM88" s="841"/>
      <c r="AN88" s="841"/>
      <c r="AO88" s="841"/>
      <c r="AP88" s="844">
        <v>5428</v>
      </c>
      <c r="AQ88" s="844"/>
      <c r="AR88" s="844"/>
      <c r="AS88" s="844"/>
      <c r="AT88" s="844"/>
      <c r="AU88" s="844">
        <v>213</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789" t="s">
        <v>428</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645</v>
      </c>
      <c r="CS102" s="852"/>
      <c r="CT102" s="852"/>
      <c r="CU102" s="852"/>
      <c r="CV102" s="891"/>
      <c r="CW102" s="890">
        <v>38</v>
      </c>
      <c r="CX102" s="852"/>
      <c r="CY102" s="852"/>
      <c r="CZ102" s="852"/>
      <c r="DA102" s="891"/>
      <c r="DB102" s="890"/>
      <c r="DC102" s="852"/>
      <c r="DD102" s="852"/>
      <c r="DE102" s="852"/>
      <c r="DF102" s="891"/>
      <c r="DG102" s="890">
        <v>25</v>
      </c>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429</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430</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433</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434</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435</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436</v>
      </c>
      <c r="AB109" s="893"/>
      <c r="AC109" s="893"/>
      <c r="AD109" s="893"/>
      <c r="AE109" s="894"/>
      <c r="AF109" s="892" t="s">
        <v>437</v>
      </c>
      <c r="AG109" s="893"/>
      <c r="AH109" s="893"/>
      <c r="AI109" s="893"/>
      <c r="AJ109" s="894"/>
      <c r="AK109" s="892" t="s">
        <v>314</v>
      </c>
      <c r="AL109" s="893"/>
      <c r="AM109" s="893"/>
      <c r="AN109" s="893"/>
      <c r="AO109" s="894"/>
      <c r="AP109" s="892" t="s">
        <v>438</v>
      </c>
      <c r="AQ109" s="893"/>
      <c r="AR109" s="893"/>
      <c r="AS109" s="893"/>
      <c r="AT109" s="895"/>
      <c r="AU109" s="912" t="s">
        <v>435</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436</v>
      </c>
      <c r="BR109" s="893"/>
      <c r="BS109" s="893"/>
      <c r="BT109" s="893"/>
      <c r="BU109" s="894"/>
      <c r="BV109" s="892" t="s">
        <v>437</v>
      </c>
      <c r="BW109" s="893"/>
      <c r="BX109" s="893"/>
      <c r="BY109" s="893"/>
      <c r="BZ109" s="894"/>
      <c r="CA109" s="892" t="s">
        <v>314</v>
      </c>
      <c r="CB109" s="893"/>
      <c r="CC109" s="893"/>
      <c r="CD109" s="893"/>
      <c r="CE109" s="894"/>
      <c r="CF109" s="913" t="s">
        <v>438</v>
      </c>
      <c r="CG109" s="913"/>
      <c r="CH109" s="913"/>
      <c r="CI109" s="913"/>
      <c r="CJ109" s="913"/>
      <c r="CK109" s="892" t="s">
        <v>439</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436</v>
      </c>
      <c r="DH109" s="893"/>
      <c r="DI109" s="893"/>
      <c r="DJ109" s="893"/>
      <c r="DK109" s="894"/>
      <c r="DL109" s="892" t="s">
        <v>437</v>
      </c>
      <c r="DM109" s="893"/>
      <c r="DN109" s="893"/>
      <c r="DO109" s="893"/>
      <c r="DP109" s="894"/>
      <c r="DQ109" s="892" t="s">
        <v>314</v>
      </c>
      <c r="DR109" s="893"/>
      <c r="DS109" s="893"/>
      <c r="DT109" s="893"/>
      <c r="DU109" s="894"/>
      <c r="DV109" s="892" t="s">
        <v>438</v>
      </c>
      <c r="DW109" s="893"/>
      <c r="DX109" s="893"/>
      <c r="DY109" s="893"/>
      <c r="DZ109" s="895"/>
    </row>
    <row r="110" spans="1:131" s="230" customFormat="1" ht="26.25" customHeight="1" x14ac:dyDescent="0.15">
      <c r="A110" s="896" t="s">
        <v>440</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882381</v>
      </c>
      <c r="AB110" s="900"/>
      <c r="AC110" s="900"/>
      <c r="AD110" s="900"/>
      <c r="AE110" s="901"/>
      <c r="AF110" s="902">
        <v>890283</v>
      </c>
      <c r="AG110" s="900"/>
      <c r="AH110" s="900"/>
      <c r="AI110" s="900"/>
      <c r="AJ110" s="901"/>
      <c r="AK110" s="902">
        <v>941488</v>
      </c>
      <c r="AL110" s="900"/>
      <c r="AM110" s="900"/>
      <c r="AN110" s="900"/>
      <c r="AO110" s="901"/>
      <c r="AP110" s="903">
        <v>25.7</v>
      </c>
      <c r="AQ110" s="904"/>
      <c r="AR110" s="904"/>
      <c r="AS110" s="904"/>
      <c r="AT110" s="905"/>
      <c r="AU110" s="906" t="s">
        <v>75</v>
      </c>
      <c r="AV110" s="907"/>
      <c r="AW110" s="907"/>
      <c r="AX110" s="907"/>
      <c r="AY110" s="907"/>
      <c r="AZ110" s="929" t="s">
        <v>441</v>
      </c>
      <c r="BA110" s="897"/>
      <c r="BB110" s="897"/>
      <c r="BC110" s="897"/>
      <c r="BD110" s="897"/>
      <c r="BE110" s="897"/>
      <c r="BF110" s="897"/>
      <c r="BG110" s="897"/>
      <c r="BH110" s="897"/>
      <c r="BI110" s="897"/>
      <c r="BJ110" s="897"/>
      <c r="BK110" s="897"/>
      <c r="BL110" s="897"/>
      <c r="BM110" s="897"/>
      <c r="BN110" s="897"/>
      <c r="BO110" s="897"/>
      <c r="BP110" s="898"/>
      <c r="BQ110" s="930">
        <v>8107027</v>
      </c>
      <c r="BR110" s="931"/>
      <c r="BS110" s="931"/>
      <c r="BT110" s="931"/>
      <c r="BU110" s="931"/>
      <c r="BV110" s="931">
        <v>7880316</v>
      </c>
      <c r="BW110" s="931"/>
      <c r="BX110" s="931"/>
      <c r="BY110" s="931"/>
      <c r="BZ110" s="931"/>
      <c r="CA110" s="931">
        <v>7401155</v>
      </c>
      <c r="CB110" s="931"/>
      <c r="CC110" s="931"/>
      <c r="CD110" s="931"/>
      <c r="CE110" s="931"/>
      <c r="CF110" s="944">
        <v>201.9</v>
      </c>
      <c r="CG110" s="945"/>
      <c r="CH110" s="945"/>
      <c r="CI110" s="945"/>
      <c r="CJ110" s="945"/>
      <c r="CK110" s="946" t="s">
        <v>442</v>
      </c>
      <c r="CL110" s="947"/>
      <c r="CM110" s="929" t="s">
        <v>443</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133</v>
      </c>
      <c r="DH110" s="931"/>
      <c r="DI110" s="931"/>
      <c r="DJ110" s="931"/>
      <c r="DK110" s="931"/>
      <c r="DL110" s="931" t="s">
        <v>133</v>
      </c>
      <c r="DM110" s="931"/>
      <c r="DN110" s="931"/>
      <c r="DO110" s="931"/>
      <c r="DP110" s="931"/>
      <c r="DQ110" s="931" t="s">
        <v>133</v>
      </c>
      <c r="DR110" s="931"/>
      <c r="DS110" s="931"/>
      <c r="DT110" s="931"/>
      <c r="DU110" s="931"/>
      <c r="DV110" s="932" t="s">
        <v>133</v>
      </c>
      <c r="DW110" s="932"/>
      <c r="DX110" s="932"/>
      <c r="DY110" s="932"/>
      <c r="DZ110" s="933"/>
    </row>
    <row r="111" spans="1:131" s="230" customFormat="1" ht="26.25" customHeight="1" x14ac:dyDescent="0.15">
      <c r="A111" s="934" t="s">
        <v>444</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445</v>
      </c>
      <c r="AB111" s="938"/>
      <c r="AC111" s="938"/>
      <c r="AD111" s="938"/>
      <c r="AE111" s="939"/>
      <c r="AF111" s="940" t="s">
        <v>133</v>
      </c>
      <c r="AG111" s="938"/>
      <c r="AH111" s="938"/>
      <c r="AI111" s="938"/>
      <c r="AJ111" s="939"/>
      <c r="AK111" s="940" t="s">
        <v>133</v>
      </c>
      <c r="AL111" s="938"/>
      <c r="AM111" s="938"/>
      <c r="AN111" s="938"/>
      <c r="AO111" s="939"/>
      <c r="AP111" s="941" t="s">
        <v>445</v>
      </c>
      <c r="AQ111" s="942"/>
      <c r="AR111" s="942"/>
      <c r="AS111" s="942"/>
      <c r="AT111" s="943"/>
      <c r="AU111" s="908"/>
      <c r="AV111" s="909"/>
      <c r="AW111" s="909"/>
      <c r="AX111" s="909"/>
      <c r="AY111" s="909"/>
      <c r="AZ111" s="922" t="s">
        <v>446</v>
      </c>
      <c r="BA111" s="923"/>
      <c r="BB111" s="923"/>
      <c r="BC111" s="923"/>
      <c r="BD111" s="923"/>
      <c r="BE111" s="923"/>
      <c r="BF111" s="923"/>
      <c r="BG111" s="923"/>
      <c r="BH111" s="923"/>
      <c r="BI111" s="923"/>
      <c r="BJ111" s="923"/>
      <c r="BK111" s="923"/>
      <c r="BL111" s="923"/>
      <c r="BM111" s="923"/>
      <c r="BN111" s="923"/>
      <c r="BO111" s="923"/>
      <c r="BP111" s="924"/>
      <c r="BQ111" s="925" t="s">
        <v>445</v>
      </c>
      <c r="BR111" s="926"/>
      <c r="BS111" s="926"/>
      <c r="BT111" s="926"/>
      <c r="BU111" s="926"/>
      <c r="BV111" s="926" t="s">
        <v>133</v>
      </c>
      <c r="BW111" s="926"/>
      <c r="BX111" s="926"/>
      <c r="BY111" s="926"/>
      <c r="BZ111" s="926"/>
      <c r="CA111" s="926" t="s">
        <v>445</v>
      </c>
      <c r="CB111" s="926"/>
      <c r="CC111" s="926"/>
      <c r="CD111" s="926"/>
      <c r="CE111" s="926"/>
      <c r="CF111" s="920" t="s">
        <v>445</v>
      </c>
      <c r="CG111" s="921"/>
      <c r="CH111" s="921"/>
      <c r="CI111" s="921"/>
      <c r="CJ111" s="921"/>
      <c r="CK111" s="948"/>
      <c r="CL111" s="949"/>
      <c r="CM111" s="922" t="s">
        <v>447</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133</v>
      </c>
      <c r="DH111" s="926"/>
      <c r="DI111" s="926"/>
      <c r="DJ111" s="926"/>
      <c r="DK111" s="926"/>
      <c r="DL111" s="926" t="s">
        <v>445</v>
      </c>
      <c r="DM111" s="926"/>
      <c r="DN111" s="926"/>
      <c r="DO111" s="926"/>
      <c r="DP111" s="926"/>
      <c r="DQ111" s="926" t="s">
        <v>133</v>
      </c>
      <c r="DR111" s="926"/>
      <c r="DS111" s="926"/>
      <c r="DT111" s="926"/>
      <c r="DU111" s="926"/>
      <c r="DV111" s="927" t="s">
        <v>133</v>
      </c>
      <c r="DW111" s="927"/>
      <c r="DX111" s="927"/>
      <c r="DY111" s="927"/>
      <c r="DZ111" s="928"/>
    </row>
    <row r="112" spans="1:131" s="230" customFormat="1" ht="26.25" customHeight="1" x14ac:dyDescent="0.15">
      <c r="A112" s="952" t="s">
        <v>448</v>
      </c>
      <c r="B112" s="953"/>
      <c r="C112" s="923" t="s">
        <v>449</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133</v>
      </c>
      <c r="AB112" s="959"/>
      <c r="AC112" s="959"/>
      <c r="AD112" s="959"/>
      <c r="AE112" s="960"/>
      <c r="AF112" s="961" t="s">
        <v>445</v>
      </c>
      <c r="AG112" s="959"/>
      <c r="AH112" s="959"/>
      <c r="AI112" s="959"/>
      <c r="AJ112" s="960"/>
      <c r="AK112" s="961" t="s">
        <v>445</v>
      </c>
      <c r="AL112" s="959"/>
      <c r="AM112" s="959"/>
      <c r="AN112" s="959"/>
      <c r="AO112" s="960"/>
      <c r="AP112" s="962" t="s">
        <v>133</v>
      </c>
      <c r="AQ112" s="963"/>
      <c r="AR112" s="963"/>
      <c r="AS112" s="963"/>
      <c r="AT112" s="964"/>
      <c r="AU112" s="908"/>
      <c r="AV112" s="909"/>
      <c r="AW112" s="909"/>
      <c r="AX112" s="909"/>
      <c r="AY112" s="909"/>
      <c r="AZ112" s="922" t="s">
        <v>450</v>
      </c>
      <c r="BA112" s="923"/>
      <c r="BB112" s="923"/>
      <c r="BC112" s="923"/>
      <c r="BD112" s="923"/>
      <c r="BE112" s="923"/>
      <c r="BF112" s="923"/>
      <c r="BG112" s="923"/>
      <c r="BH112" s="923"/>
      <c r="BI112" s="923"/>
      <c r="BJ112" s="923"/>
      <c r="BK112" s="923"/>
      <c r="BL112" s="923"/>
      <c r="BM112" s="923"/>
      <c r="BN112" s="923"/>
      <c r="BO112" s="923"/>
      <c r="BP112" s="924"/>
      <c r="BQ112" s="925">
        <v>2271406</v>
      </c>
      <c r="BR112" s="926"/>
      <c r="BS112" s="926"/>
      <c r="BT112" s="926"/>
      <c r="BU112" s="926"/>
      <c r="BV112" s="926">
        <v>2492491</v>
      </c>
      <c r="BW112" s="926"/>
      <c r="BX112" s="926"/>
      <c r="BY112" s="926"/>
      <c r="BZ112" s="926"/>
      <c r="CA112" s="926">
        <v>2405333</v>
      </c>
      <c r="CB112" s="926"/>
      <c r="CC112" s="926"/>
      <c r="CD112" s="926"/>
      <c r="CE112" s="926"/>
      <c r="CF112" s="920">
        <v>65.599999999999994</v>
      </c>
      <c r="CG112" s="921"/>
      <c r="CH112" s="921"/>
      <c r="CI112" s="921"/>
      <c r="CJ112" s="921"/>
      <c r="CK112" s="948"/>
      <c r="CL112" s="949"/>
      <c r="CM112" s="922" t="s">
        <v>451</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133</v>
      </c>
      <c r="DH112" s="926"/>
      <c r="DI112" s="926"/>
      <c r="DJ112" s="926"/>
      <c r="DK112" s="926"/>
      <c r="DL112" s="926" t="s">
        <v>445</v>
      </c>
      <c r="DM112" s="926"/>
      <c r="DN112" s="926"/>
      <c r="DO112" s="926"/>
      <c r="DP112" s="926"/>
      <c r="DQ112" s="926" t="s">
        <v>133</v>
      </c>
      <c r="DR112" s="926"/>
      <c r="DS112" s="926"/>
      <c r="DT112" s="926"/>
      <c r="DU112" s="926"/>
      <c r="DV112" s="927" t="s">
        <v>133</v>
      </c>
      <c r="DW112" s="927"/>
      <c r="DX112" s="927"/>
      <c r="DY112" s="927"/>
      <c r="DZ112" s="928"/>
    </row>
    <row r="113" spans="1:130" s="230" customFormat="1" ht="26.25" customHeight="1" x14ac:dyDescent="0.15">
      <c r="A113" s="954"/>
      <c r="B113" s="955"/>
      <c r="C113" s="923" t="s">
        <v>452</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237852</v>
      </c>
      <c r="AB113" s="938"/>
      <c r="AC113" s="938"/>
      <c r="AD113" s="938"/>
      <c r="AE113" s="939"/>
      <c r="AF113" s="940">
        <v>254553</v>
      </c>
      <c r="AG113" s="938"/>
      <c r="AH113" s="938"/>
      <c r="AI113" s="938"/>
      <c r="AJ113" s="939"/>
      <c r="AK113" s="940">
        <v>258781</v>
      </c>
      <c r="AL113" s="938"/>
      <c r="AM113" s="938"/>
      <c r="AN113" s="938"/>
      <c r="AO113" s="939"/>
      <c r="AP113" s="941">
        <v>7.1</v>
      </c>
      <c r="AQ113" s="942"/>
      <c r="AR113" s="942"/>
      <c r="AS113" s="942"/>
      <c r="AT113" s="943"/>
      <c r="AU113" s="908"/>
      <c r="AV113" s="909"/>
      <c r="AW113" s="909"/>
      <c r="AX113" s="909"/>
      <c r="AY113" s="909"/>
      <c r="AZ113" s="922" t="s">
        <v>453</v>
      </c>
      <c r="BA113" s="923"/>
      <c r="BB113" s="923"/>
      <c r="BC113" s="923"/>
      <c r="BD113" s="923"/>
      <c r="BE113" s="923"/>
      <c r="BF113" s="923"/>
      <c r="BG113" s="923"/>
      <c r="BH113" s="923"/>
      <c r="BI113" s="923"/>
      <c r="BJ113" s="923"/>
      <c r="BK113" s="923"/>
      <c r="BL113" s="923"/>
      <c r="BM113" s="923"/>
      <c r="BN113" s="923"/>
      <c r="BO113" s="923"/>
      <c r="BP113" s="924"/>
      <c r="BQ113" s="925">
        <v>320017</v>
      </c>
      <c r="BR113" s="926"/>
      <c r="BS113" s="926"/>
      <c r="BT113" s="926"/>
      <c r="BU113" s="926"/>
      <c r="BV113" s="926">
        <v>258956</v>
      </c>
      <c r="BW113" s="926"/>
      <c r="BX113" s="926"/>
      <c r="BY113" s="926"/>
      <c r="BZ113" s="926"/>
      <c r="CA113" s="926">
        <v>213385</v>
      </c>
      <c r="CB113" s="926"/>
      <c r="CC113" s="926"/>
      <c r="CD113" s="926"/>
      <c r="CE113" s="926"/>
      <c r="CF113" s="920">
        <v>5.8</v>
      </c>
      <c r="CG113" s="921"/>
      <c r="CH113" s="921"/>
      <c r="CI113" s="921"/>
      <c r="CJ113" s="921"/>
      <c r="CK113" s="948"/>
      <c r="CL113" s="949"/>
      <c r="CM113" s="922" t="s">
        <v>454</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133</v>
      </c>
      <c r="DH113" s="959"/>
      <c r="DI113" s="959"/>
      <c r="DJ113" s="959"/>
      <c r="DK113" s="960"/>
      <c r="DL113" s="961" t="s">
        <v>133</v>
      </c>
      <c r="DM113" s="959"/>
      <c r="DN113" s="959"/>
      <c r="DO113" s="959"/>
      <c r="DP113" s="960"/>
      <c r="DQ113" s="961" t="s">
        <v>133</v>
      </c>
      <c r="DR113" s="959"/>
      <c r="DS113" s="959"/>
      <c r="DT113" s="959"/>
      <c r="DU113" s="960"/>
      <c r="DV113" s="962" t="s">
        <v>133</v>
      </c>
      <c r="DW113" s="963"/>
      <c r="DX113" s="963"/>
      <c r="DY113" s="963"/>
      <c r="DZ113" s="964"/>
    </row>
    <row r="114" spans="1:130" s="230" customFormat="1" ht="26.25" customHeight="1" x14ac:dyDescent="0.15">
      <c r="A114" s="954"/>
      <c r="B114" s="955"/>
      <c r="C114" s="923" t="s">
        <v>455</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27941</v>
      </c>
      <c r="AB114" s="959"/>
      <c r="AC114" s="959"/>
      <c r="AD114" s="959"/>
      <c r="AE114" s="960"/>
      <c r="AF114" s="961">
        <v>33584</v>
      </c>
      <c r="AG114" s="959"/>
      <c r="AH114" s="959"/>
      <c r="AI114" s="959"/>
      <c r="AJ114" s="960"/>
      <c r="AK114" s="961">
        <v>37301</v>
      </c>
      <c r="AL114" s="959"/>
      <c r="AM114" s="959"/>
      <c r="AN114" s="959"/>
      <c r="AO114" s="960"/>
      <c r="AP114" s="962">
        <v>1</v>
      </c>
      <c r="AQ114" s="963"/>
      <c r="AR114" s="963"/>
      <c r="AS114" s="963"/>
      <c r="AT114" s="964"/>
      <c r="AU114" s="908"/>
      <c r="AV114" s="909"/>
      <c r="AW114" s="909"/>
      <c r="AX114" s="909"/>
      <c r="AY114" s="909"/>
      <c r="AZ114" s="922" t="s">
        <v>456</v>
      </c>
      <c r="BA114" s="923"/>
      <c r="BB114" s="923"/>
      <c r="BC114" s="923"/>
      <c r="BD114" s="923"/>
      <c r="BE114" s="923"/>
      <c r="BF114" s="923"/>
      <c r="BG114" s="923"/>
      <c r="BH114" s="923"/>
      <c r="BI114" s="923"/>
      <c r="BJ114" s="923"/>
      <c r="BK114" s="923"/>
      <c r="BL114" s="923"/>
      <c r="BM114" s="923"/>
      <c r="BN114" s="923"/>
      <c r="BO114" s="923"/>
      <c r="BP114" s="924"/>
      <c r="BQ114" s="925">
        <v>625105</v>
      </c>
      <c r="BR114" s="926"/>
      <c r="BS114" s="926"/>
      <c r="BT114" s="926"/>
      <c r="BU114" s="926"/>
      <c r="BV114" s="926">
        <v>603628</v>
      </c>
      <c r="BW114" s="926"/>
      <c r="BX114" s="926"/>
      <c r="BY114" s="926"/>
      <c r="BZ114" s="926"/>
      <c r="CA114" s="926">
        <v>591419</v>
      </c>
      <c r="CB114" s="926"/>
      <c r="CC114" s="926"/>
      <c r="CD114" s="926"/>
      <c r="CE114" s="926"/>
      <c r="CF114" s="920">
        <v>16.100000000000001</v>
      </c>
      <c r="CG114" s="921"/>
      <c r="CH114" s="921"/>
      <c r="CI114" s="921"/>
      <c r="CJ114" s="921"/>
      <c r="CK114" s="948"/>
      <c r="CL114" s="949"/>
      <c r="CM114" s="922" t="s">
        <v>457</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133</v>
      </c>
      <c r="DH114" s="959"/>
      <c r="DI114" s="959"/>
      <c r="DJ114" s="959"/>
      <c r="DK114" s="960"/>
      <c r="DL114" s="961" t="s">
        <v>133</v>
      </c>
      <c r="DM114" s="959"/>
      <c r="DN114" s="959"/>
      <c r="DO114" s="959"/>
      <c r="DP114" s="960"/>
      <c r="DQ114" s="961" t="s">
        <v>445</v>
      </c>
      <c r="DR114" s="959"/>
      <c r="DS114" s="959"/>
      <c r="DT114" s="959"/>
      <c r="DU114" s="960"/>
      <c r="DV114" s="962" t="s">
        <v>133</v>
      </c>
      <c r="DW114" s="963"/>
      <c r="DX114" s="963"/>
      <c r="DY114" s="963"/>
      <c r="DZ114" s="964"/>
    </row>
    <row r="115" spans="1:130" s="230" customFormat="1" ht="26.25" customHeight="1" x14ac:dyDescent="0.15">
      <c r="A115" s="954"/>
      <c r="B115" s="955"/>
      <c r="C115" s="923" t="s">
        <v>458</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133</v>
      </c>
      <c r="AB115" s="938"/>
      <c r="AC115" s="938"/>
      <c r="AD115" s="938"/>
      <c r="AE115" s="939"/>
      <c r="AF115" s="940" t="s">
        <v>133</v>
      </c>
      <c r="AG115" s="938"/>
      <c r="AH115" s="938"/>
      <c r="AI115" s="938"/>
      <c r="AJ115" s="939"/>
      <c r="AK115" s="940" t="s">
        <v>133</v>
      </c>
      <c r="AL115" s="938"/>
      <c r="AM115" s="938"/>
      <c r="AN115" s="938"/>
      <c r="AO115" s="939"/>
      <c r="AP115" s="941" t="s">
        <v>133</v>
      </c>
      <c r="AQ115" s="942"/>
      <c r="AR115" s="942"/>
      <c r="AS115" s="942"/>
      <c r="AT115" s="943"/>
      <c r="AU115" s="908"/>
      <c r="AV115" s="909"/>
      <c r="AW115" s="909"/>
      <c r="AX115" s="909"/>
      <c r="AY115" s="909"/>
      <c r="AZ115" s="922" t="s">
        <v>459</v>
      </c>
      <c r="BA115" s="923"/>
      <c r="BB115" s="923"/>
      <c r="BC115" s="923"/>
      <c r="BD115" s="923"/>
      <c r="BE115" s="923"/>
      <c r="BF115" s="923"/>
      <c r="BG115" s="923"/>
      <c r="BH115" s="923"/>
      <c r="BI115" s="923"/>
      <c r="BJ115" s="923"/>
      <c r="BK115" s="923"/>
      <c r="BL115" s="923"/>
      <c r="BM115" s="923"/>
      <c r="BN115" s="923"/>
      <c r="BO115" s="923"/>
      <c r="BP115" s="924"/>
      <c r="BQ115" s="925" t="s">
        <v>133</v>
      </c>
      <c r="BR115" s="926"/>
      <c r="BS115" s="926"/>
      <c r="BT115" s="926"/>
      <c r="BU115" s="926"/>
      <c r="BV115" s="926" t="s">
        <v>133</v>
      </c>
      <c r="BW115" s="926"/>
      <c r="BX115" s="926"/>
      <c r="BY115" s="926"/>
      <c r="BZ115" s="926"/>
      <c r="CA115" s="926" t="s">
        <v>133</v>
      </c>
      <c r="CB115" s="926"/>
      <c r="CC115" s="926"/>
      <c r="CD115" s="926"/>
      <c r="CE115" s="926"/>
      <c r="CF115" s="920" t="s">
        <v>445</v>
      </c>
      <c r="CG115" s="921"/>
      <c r="CH115" s="921"/>
      <c r="CI115" s="921"/>
      <c r="CJ115" s="921"/>
      <c r="CK115" s="948"/>
      <c r="CL115" s="949"/>
      <c r="CM115" s="922" t="s">
        <v>460</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133</v>
      </c>
      <c r="DH115" s="959"/>
      <c r="DI115" s="959"/>
      <c r="DJ115" s="959"/>
      <c r="DK115" s="960"/>
      <c r="DL115" s="961" t="s">
        <v>445</v>
      </c>
      <c r="DM115" s="959"/>
      <c r="DN115" s="959"/>
      <c r="DO115" s="959"/>
      <c r="DP115" s="960"/>
      <c r="DQ115" s="961" t="s">
        <v>445</v>
      </c>
      <c r="DR115" s="959"/>
      <c r="DS115" s="959"/>
      <c r="DT115" s="959"/>
      <c r="DU115" s="960"/>
      <c r="DV115" s="962" t="s">
        <v>133</v>
      </c>
      <c r="DW115" s="963"/>
      <c r="DX115" s="963"/>
      <c r="DY115" s="963"/>
      <c r="DZ115" s="964"/>
    </row>
    <row r="116" spans="1:130" s="230" customFormat="1" ht="26.25" customHeight="1" x14ac:dyDescent="0.15">
      <c r="A116" s="956"/>
      <c r="B116" s="957"/>
      <c r="C116" s="965" t="s">
        <v>461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133</v>
      </c>
      <c r="AB116" s="959"/>
      <c r="AC116" s="959"/>
      <c r="AD116" s="959"/>
      <c r="AE116" s="960"/>
      <c r="AF116" s="961" t="s">
        <v>133</v>
      </c>
      <c r="AG116" s="959"/>
      <c r="AH116" s="959"/>
      <c r="AI116" s="959"/>
      <c r="AJ116" s="960"/>
      <c r="AK116" s="961" t="s">
        <v>133</v>
      </c>
      <c r="AL116" s="959"/>
      <c r="AM116" s="959"/>
      <c r="AN116" s="959"/>
      <c r="AO116" s="960"/>
      <c r="AP116" s="962" t="s">
        <v>445</v>
      </c>
      <c r="AQ116" s="963"/>
      <c r="AR116" s="963"/>
      <c r="AS116" s="963"/>
      <c r="AT116" s="964"/>
      <c r="AU116" s="908"/>
      <c r="AV116" s="909"/>
      <c r="AW116" s="909"/>
      <c r="AX116" s="909"/>
      <c r="AY116" s="909"/>
      <c r="AZ116" s="967" t="s">
        <v>462</v>
      </c>
      <c r="BA116" s="968"/>
      <c r="BB116" s="968"/>
      <c r="BC116" s="968"/>
      <c r="BD116" s="968"/>
      <c r="BE116" s="968"/>
      <c r="BF116" s="968"/>
      <c r="BG116" s="968"/>
      <c r="BH116" s="968"/>
      <c r="BI116" s="968"/>
      <c r="BJ116" s="968"/>
      <c r="BK116" s="968"/>
      <c r="BL116" s="968"/>
      <c r="BM116" s="968"/>
      <c r="BN116" s="968"/>
      <c r="BO116" s="968"/>
      <c r="BP116" s="969"/>
      <c r="BQ116" s="925" t="s">
        <v>133</v>
      </c>
      <c r="BR116" s="926"/>
      <c r="BS116" s="926"/>
      <c r="BT116" s="926"/>
      <c r="BU116" s="926"/>
      <c r="BV116" s="926" t="s">
        <v>445</v>
      </c>
      <c r="BW116" s="926"/>
      <c r="BX116" s="926"/>
      <c r="BY116" s="926"/>
      <c r="BZ116" s="926"/>
      <c r="CA116" s="926" t="s">
        <v>445</v>
      </c>
      <c r="CB116" s="926"/>
      <c r="CC116" s="926"/>
      <c r="CD116" s="926"/>
      <c r="CE116" s="926"/>
      <c r="CF116" s="920" t="s">
        <v>133</v>
      </c>
      <c r="CG116" s="921"/>
      <c r="CH116" s="921"/>
      <c r="CI116" s="921"/>
      <c r="CJ116" s="921"/>
      <c r="CK116" s="948"/>
      <c r="CL116" s="949"/>
      <c r="CM116" s="922" t="s">
        <v>463</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133</v>
      </c>
      <c r="DH116" s="959"/>
      <c r="DI116" s="959"/>
      <c r="DJ116" s="959"/>
      <c r="DK116" s="960"/>
      <c r="DL116" s="961" t="s">
        <v>133</v>
      </c>
      <c r="DM116" s="959"/>
      <c r="DN116" s="959"/>
      <c r="DO116" s="959"/>
      <c r="DP116" s="960"/>
      <c r="DQ116" s="961" t="s">
        <v>133</v>
      </c>
      <c r="DR116" s="959"/>
      <c r="DS116" s="959"/>
      <c r="DT116" s="959"/>
      <c r="DU116" s="960"/>
      <c r="DV116" s="962" t="s">
        <v>445</v>
      </c>
      <c r="DW116" s="963"/>
      <c r="DX116" s="963"/>
      <c r="DY116" s="963"/>
      <c r="DZ116" s="964"/>
    </row>
    <row r="117" spans="1:130" s="230" customFormat="1" ht="26.25" customHeight="1" x14ac:dyDescent="0.15">
      <c r="A117" s="912" t="s">
        <v>194</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464</v>
      </c>
      <c r="Z117" s="894"/>
      <c r="AA117" s="978">
        <v>1148174</v>
      </c>
      <c r="AB117" s="979"/>
      <c r="AC117" s="979"/>
      <c r="AD117" s="979"/>
      <c r="AE117" s="980"/>
      <c r="AF117" s="981">
        <v>1178420</v>
      </c>
      <c r="AG117" s="979"/>
      <c r="AH117" s="979"/>
      <c r="AI117" s="979"/>
      <c r="AJ117" s="980"/>
      <c r="AK117" s="981">
        <v>1237570</v>
      </c>
      <c r="AL117" s="979"/>
      <c r="AM117" s="979"/>
      <c r="AN117" s="979"/>
      <c r="AO117" s="980"/>
      <c r="AP117" s="982"/>
      <c r="AQ117" s="983"/>
      <c r="AR117" s="983"/>
      <c r="AS117" s="983"/>
      <c r="AT117" s="984"/>
      <c r="AU117" s="908"/>
      <c r="AV117" s="909"/>
      <c r="AW117" s="909"/>
      <c r="AX117" s="909"/>
      <c r="AY117" s="909"/>
      <c r="AZ117" s="974" t="s">
        <v>465</v>
      </c>
      <c r="BA117" s="975"/>
      <c r="BB117" s="975"/>
      <c r="BC117" s="975"/>
      <c r="BD117" s="975"/>
      <c r="BE117" s="975"/>
      <c r="BF117" s="975"/>
      <c r="BG117" s="975"/>
      <c r="BH117" s="975"/>
      <c r="BI117" s="975"/>
      <c r="BJ117" s="975"/>
      <c r="BK117" s="975"/>
      <c r="BL117" s="975"/>
      <c r="BM117" s="975"/>
      <c r="BN117" s="975"/>
      <c r="BO117" s="975"/>
      <c r="BP117" s="976"/>
      <c r="BQ117" s="925" t="s">
        <v>133</v>
      </c>
      <c r="BR117" s="926"/>
      <c r="BS117" s="926"/>
      <c r="BT117" s="926"/>
      <c r="BU117" s="926"/>
      <c r="BV117" s="926" t="s">
        <v>133</v>
      </c>
      <c r="BW117" s="926"/>
      <c r="BX117" s="926"/>
      <c r="BY117" s="926"/>
      <c r="BZ117" s="926"/>
      <c r="CA117" s="926" t="s">
        <v>133</v>
      </c>
      <c r="CB117" s="926"/>
      <c r="CC117" s="926"/>
      <c r="CD117" s="926"/>
      <c r="CE117" s="926"/>
      <c r="CF117" s="920" t="s">
        <v>133</v>
      </c>
      <c r="CG117" s="921"/>
      <c r="CH117" s="921"/>
      <c r="CI117" s="921"/>
      <c r="CJ117" s="921"/>
      <c r="CK117" s="948"/>
      <c r="CL117" s="949"/>
      <c r="CM117" s="922" t="s">
        <v>466</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133</v>
      </c>
      <c r="DH117" s="959"/>
      <c r="DI117" s="959"/>
      <c r="DJ117" s="959"/>
      <c r="DK117" s="960"/>
      <c r="DL117" s="961" t="s">
        <v>133</v>
      </c>
      <c r="DM117" s="959"/>
      <c r="DN117" s="959"/>
      <c r="DO117" s="959"/>
      <c r="DP117" s="960"/>
      <c r="DQ117" s="961" t="s">
        <v>133</v>
      </c>
      <c r="DR117" s="959"/>
      <c r="DS117" s="959"/>
      <c r="DT117" s="959"/>
      <c r="DU117" s="960"/>
      <c r="DV117" s="962" t="s">
        <v>133</v>
      </c>
      <c r="DW117" s="963"/>
      <c r="DX117" s="963"/>
      <c r="DY117" s="963"/>
      <c r="DZ117" s="964"/>
    </row>
    <row r="118" spans="1:130" s="230" customFormat="1" ht="26.25" customHeight="1" x14ac:dyDescent="0.15">
      <c r="A118" s="912" t="s">
        <v>439</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436</v>
      </c>
      <c r="AB118" s="893"/>
      <c r="AC118" s="893"/>
      <c r="AD118" s="893"/>
      <c r="AE118" s="894"/>
      <c r="AF118" s="892" t="s">
        <v>437</v>
      </c>
      <c r="AG118" s="893"/>
      <c r="AH118" s="893"/>
      <c r="AI118" s="893"/>
      <c r="AJ118" s="894"/>
      <c r="AK118" s="892" t="s">
        <v>314</v>
      </c>
      <c r="AL118" s="893"/>
      <c r="AM118" s="893"/>
      <c r="AN118" s="893"/>
      <c r="AO118" s="894"/>
      <c r="AP118" s="970" t="s">
        <v>438</v>
      </c>
      <c r="AQ118" s="971"/>
      <c r="AR118" s="971"/>
      <c r="AS118" s="971"/>
      <c r="AT118" s="972"/>
      <c r="AU118" s="908"/>
      <c r="AV118" s="909"/>
      <c r="AW118" s="909"/>
      <c r="AX118" s="909"/>
      <c r="AY118" s="909"/>
      <c r="AZ118" s="973" t="s">
        <v>467</v>
      </c>
      <c r="BA118" s="965"/>
      <c r="BB118" s="965"/>
      <c r="BC118" s="965"/>
      <c r="BD118" s="965"/>
      <c r="BE118" s="965"/>
      <c r="BF118" s="965"/>
      <c r="BG118" s="965"/>
      <c r="BH118" s="965"/>
      <c r="BI118" s="965"/>
      <c r="BJ118" s="965"/>
      <c r="BK118" s="965"/>
      <c r="BL118" s="965"/>
      <c r="BM118" s="965"/>
      <c r="BN118" s="965"/>
      <c r="BO118" s="965"/>
      <c r="BP118" s="966"/>
      <c r="BQ118" s="999" t="s">
        <v>133</v>
      </c>
      <c r="BR118" s="1000"/>
      <c r="BS118" s="1000"/>
      <c r="BT118" s="1000"/>
      <c r="BU118" s="1000"/>
      <c r="BV118" s="1000" t="s">
        <v>133</v>
      </c>
      <c r="BW118" s="1000"/>
      <c r="BX118" s="1000"/>
      <c r="BY118" s="1000"/>
      <c r="BZ118" s="1000"/>
      <c r="CA118" s="1000" t="s">
        <v>133</v>
      </c>
      <c r="CB118" s="1000"/>
      <c r="CC118" s="1000"/>
      <c r="CD118" s="1000"/>
      <c r="CE118" s="1000"/>
      <c r="CF118" s="920" t="s">
        <v>133</v>
      </c>
      <c r="CG118" s="921"/>
      <c r="CH118" s="921"/>
      <c r="CI118" s="921"/>
      <c r="CJ118" s="921"/>
      <c r="CK118" s="948"/>
      <c r="CL118" s="949"/>
      <c r="CM118" s="922" t="s">
        <v>468</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133</v>
      </c>
      <c r="DH118" s="959"/>
      <c r="DI118" s="959"/>
      <c r="DJ118" s="959"/>
      <c r="DK118" s="960"/>
      <c r="DL118" s="961" t="s">
        <v>133</v>
      </c>
      <c r="DM118" s="959"/>
      <c r="DN118" s="959"/>
      <c r="DO118" s="959"/>
      <c r="DP118" s="960"/>
      <c r="DQ118" s="961" t="s">
        <v>133</v>
      </c>
      <c r="DR118" s="959"/>
      <c r="DS118" s="959"/>
      <c r="DT118" s="959"/>
      <c r="DU118" s="960"/>
      <c r="DV118" s="962" t="s">
        <v>133</v>
      </c>
      <c r="DW118" s="963"/>
      <c r="DX118" s="963"/>
      <c r="DY118" s="963"/>
      <c r="DZ118" s="964"/>
    </row>
    <row r="119" spans="1:130" s="230" customFormat="1" ht="26.25" customHeight="1" x14ac:dyDescent="0.15">
      <c r="A119" s="1056" t="s">
        <v>442</v>
      </c>
      <c r="B119" s="947"/>
      <c r="C119" s="929" t="s">
        <v>443</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133</v>
      </c>
      <c r="AB119" s="900"/>
      <c r="AC119" s="900"/>
      <c r="AD119" s="900"/>
      <c r="AE119" s="901"/>
      <c r="AF119" s="902" t="s">
        <v>133</v>
      </c>
      <c r="AG119" s="900"/>
      <c r="AH119" s="900"/>
      <c r="AI119" s="900"/>
      <c r="AJ119" s="901"/>
      <c r="AK119" s="902" t="s">
        <v>133</v>
      </c>
      <c r="AL119" s="900"/>
      <c r="AM119" s="900"/>
      <c r="AN119" s="900"/>
      <c r="AO119" s="901"/>
      <c r="AP119" s="903" t="s">
        <v>133</v>
      </c>
      <c r="AQ119" s="904"/>
      <c r="AR119" s="904"/>
      <c r="AS119" s="904"/>
      <c r="AT119" s="905"/>
      <c r="AU119" s="910"/>
      <c r="AV119" s="911"/>
      <c r="AW119" s="911"/>
      <c r="AX119" s="911"/>
      <c r="AY119" s="911"/>
      <c r="AZ119" s="251" t="s">
        <v>194</v>
      </c>
      <c r="BA119" s="251"/>
      <c r="BB119" s="251"/>
      <c r="BC119" s="251"/>
      <c r="BD119" s="251"/>
      <c r="BE119" s="251"/>
      <c r="BF119" s="251"/>
      <c r="BG119" s="251"/>
      <c r="BH119" s="251"/>
      <c r="BI119" s="251"/>
      <c r="BJ119" s="251"/>
      <c r="BK119" s="251"/>
      <c r="BL119" s="251"/>
      <c r="BM119" s="251"/>
      <c r="BN119" s="251"/>
      <c r="BO119" s="977" t="s">
        <v>469</v>
      </c>
      <c r="BP119" s="1005"/>
      <c r="BQ119" s="999">
        <v>11323555</v>
      </c>
      <c r="BR119" s="1000"/>
      <c r="BS119" s="1000"/>
      <c r="BT119" s="1000"/>
      <c r="BU119" s="1000"/>
      <c r="BV119" s="1000">
        <v>11235391</v>
      </c>
      <c r="BW119" s="1000"/>
      <c r="BX119" s="1000"/>
      <c r="BY119" s="1000"/>
      <c r="BZ119" s="1000"/>
      <c r="CA119" s="1000">
        <v>10611292</v>
      </c>
      <c r="CB119" s="1000"/>
      <c r="CC119" s="1000"/>
      <c r="CD119" s="1000"/>
      <c r="CE119" s="1000"/>
      <c r="CF119" s="1001"/>
      <c r="CG119" s="1002"/>
      <c r="CH119" s="1002"/>
      <c r="CI119" s="1002"/>
      <c r="CJ119" s="1003"/>
      <c r="CK119" s="950"/>
      <c r="CL119" s="951"/>
      <c r="CM119" s="973" t="s">
        <v>470</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133</v>
      </c>
      <c r="DH119" s="986"/>
      <c r="DI119" s="986"/>
      <c r="DJ119" s="986"/>
      <c r="DK119" s="987"/>
      <c r="DL119" s="985" t="s">
        <v>133</v>
      </c>
      <c r="DM119" s="986"/>
      <c r="DN119" s="986"/>
      <c r="DO119" s="986"/>
      <c r="DP119" s="987"/>
      <c r="DQ119" s="985" t="s">
        <v>133</v>
      </c>
      <c r="DR119" s="986"/>
      <c r="DS119" s="986"/>
      <c r="DT119" s="986"/>
      <c r="DU119" s="987"/>
      <c r="DV119" s="988" t="s">
        <v>133</v>
      </c>
      <c r="DW119" s="989"/>
      <c r="DX119" s="989"/>
      <c r="DY119" s="989"/>
      <c r="DZ119" s="990"/>
    </row>
    <row r="120" spans="1:130" s="230" customFormat="1" ht="26.25" customHeight="1" x14ac:dyDescent="0.15">
      <c r="A120" s="1057"/>
      <c r="B120" s="949"/>
      <c r="C120" s="922" t="s">
        <v>447</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133</v>
      </c>
      <c r="AB120" s="959"/>
      <c r="AC120" s="959"/>
      <c r="AD120" s="959"/>
      <c r="AE120" s="960"/>
      <c r="AF120" s="961" t="s">
        <v>133</v>
      </c>
      <c r="AG120" s="959"/>
      <c r="AH120" s="959"/>
      <c r="AI120" s="959"/>
      <c r="AJ120" s="960"/>
      <c r="AK120" s="961" t="s">
        <v>133</v>
      </c>
      <c r="AL120" s="959"/>
      <c r="AM120" s="959"/>
      <c r="AN120" s="959"/>
      <c r="AO120" s="960"/>
      <c r="AP120" s="962" t="s">
        <v>133</v>
      </c>
      <c r="AQ120" s="963"/>
      <c r="AR120" s="963"/>
      <c r="AS120" s="963"/>
      <c r="AT120" s="964"/>
      <c r="AU120" s="991" t="s">
        <v>471</v>
      </c>
      <c r="AV120" s="992"/>
      <c r="AW120" s="992"/>
      <c r="AX120" s="992"/>
      <c r="AY120" s="993"/>
      <c r="AZ120" s="929" t="s">
        <v>472</v>
      </c>
      <c r="BA120" s="897"/>
      <c r="BB120" s="897"/>
      <c r="BC120" s="897"/>
      <c r="BD120" s="897"/>
      <c r="BE120" s="897"/>
      <c r="BF120" s="897"/>
      <c r="BG120" s="897"/>
      <c r="BH120" s="897"/>
      <c r="BI120" s="897"/>
      <c r="BJ120" s="897"/>
      <c r="BK120" s="897"/>
      <c r="BL120" s="897"/>
      <c r="BM120" s="897"/>
      <c r="BN120" s="897"/>
      <c r="BO120" s="897"/>
      <c r="BP120" s="898"/>
      <c r="BQ120" s="930">
        <v>1785255</v>
      </c>
      <c r="BR120" s="931"/>
      <c r="BS120" s="931"/>
      <c r="BT120" s="931"/>
      <c r="BU120" s="931"/>
      <c r="BV120" s="931">
        <v>2036250</v>
      </c>
      <c r="BW120" s="931"/>
      <c r="BX120" s="931"/>
      <c r="BY120" s="931"/>
      <c r="BZ120" s="931"/>
      <c r="CA120" s="931">
        <v>2150865</v>
      </c>
      <c r="CB120" s="931"/>
      <c r="CC120" s="931"/>
      <c r="CD120" s="931"/>
      <c r="CE120" s="931"/>
      <c r="CF120" s="944">
        <v>58.7</v>
      </c>
      <c r="CG120" s="945"/>
      <c r="CH120" s="945"/>
      <c r="CI120" s="945"/>
      <c r="CJ120" s="945"/>
      <c r="CK120" s="1006" t="s">
        <v>473</v>
      </c>
      <c r="CL120" s="1007"/>
      <c r="CM120" s="1007"/>
      <c r="CN120" s="1007"/>
      <c r="CO120" s="1008"/>
      <c r="CP120" s="1014" t="s">
        <v>419</v>
      </c>
      <c r="CQ120" s="1015"/>
      <c r="CR120" s="1015"/>
      <c r="CS120" s="1015"/>
      <c r="CT120" s="1015"/>
      <c r="CU120" s="1015"/>
      <c r="CV120" s="1015"/>
      <c r="CW120" s="1015"/>
      <c r="CX120" s="1015"/>
      <c r="CY120" s="1015"/>
      <c r="CZ120" s="1015"/>
      <c r="DA120" s="1015"/>
      <c r="DB120" s="1015"/>
      <c r="DC120" s="1015"/>
      <c r="DD120" s="1015"/>
      <c r="DE120" s="1015"/>
      <c r="DF120" s="1016"/>
      <c r="DG120" s="930">
        <v>1371440</v>
      </c>
      <c r="DH120" s="931"/>
      <c r="DI120" s="931"/>
      <c r="DJ120" s="931"/>
      <c r="DK120" s="931"/>
      <c r="DL120" s="931">
        <v>1660430</v>
      </c>
      <c r="DM120" s="931"/>
      <c r="DN120" s="931"/>
      <c r="DO120" s="931"/>
      <c r="DP120" s="931"/>
      <c r="DQ120" s="931">
        <v>1615282</v>
      </c>
      <c r="DR120" s="931"/>
      <c r="DS120" s="931"/>
      <c r="DT120" s="931"/>
      <c r="DU120" s="931"/>
      <c r="DV120" s="932">
        <v>44.1</v>
      </c>
      <c r="DW120" s="932"/>
      <c r="DX120" s="932"/>
      <c r="DY120" s="932"/>
      <c r="DZ120" s="933"/>
    </row>
    <row r="121" spans="1:130" s="230" customFormat="1" ht="26.25" customHeight="1" x14ac:dyDescent="0.15">
      <c r="A121" s="1057"/>
      <c r="B121" s="949"/>
      <c r="C121" s="974" t="s">
        <v>474</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133</v>
      </c>
      <c r="AB121" s="959"/>
      <c r="AC121" s="959"/>
      <c r="AD121" s="959"/>
      <c r="AE121" s="960"/>
      <c r="AF121" s="961" t="s">
        <v>133</v>
      </c>
      <c r="AG121" s="959"/>
      <c r="AH121" s="959"/>
      <c r="AI121" s="959"/>
      <c r="AJ121" s="960"/>
      <c r="AK121" s="961" t="s">
        <v>133</v>
      </c>
      <c r="AL121" s="959"/>
      <c r="AM121" s="959"/>
      <c r="AN121" s="959"/>
      <c r="AO121" s="960"/>
      <c r="AP121" s="962" t="s">
        <v>133</v>
      </c>
      <c r="AQ121" s="963"/>
      <c r="AR121" s="963"/>
      <c r="AS121" s="963"/>
      <c r="AT121" s="964"/>
      <c r="AU121" s="994"/>
      <c r="AV121" s="995"/>
      <c r="AW121" s="995"/>
      <c r="AX121" s="995"/>
      <c r="AY121" s="996"/>
      <c r="AZ121" s="922" t="s">
        <v>475</v>
      </c>
      <c r="BA121" s="923"/>
      <c r="BB121" s="923"/>
      <c r="BC121" s="923"/>
      <c r="BD121" s="923"/>
      <c r="BE121" s="923"/>
      <c r="BF121" s="923"/>
      <c r="BG121" s="923"/>
      <c r="BH121" s="923"/>
      <c r="BI121" s="923"/>
      <c r="BJ121" s="923"/>
      <c r="BK121" s="923"/>
      <c r="BL121" s="923"/>
      <c r="BM121" s="923"/>
      <c r="BN121" s="923"/>
      <c r="BO121" s="923"/>
      <c r="BP121" s="924"/>
      <c r="BQ121" s="925">
        <v>25210</v>
      </c>
      <c r="BR121" s="926"/>
      <c r="BS121" s="926"/>
      <c r="BT121" s="926"/>
      <c r="BU121" s="926"/>
      <c r="BV121" s="926">
        <v>19909</v>
      </c>
      <c r="BW121" s="926"/>
      <c r="BX121" s="926"/>
      <c r="BY121" s="926"/>
      <c r="BZ121" s="926"/>
      <c r="CA121" s="926">
        <v>14536</v>
      </c>
      <c r="CB121" s="926"/>
      <c r="CC121" s="926"/>
      <c r="CD121" s="926"/>
      <c r="CE121" s="926"/>
      <c r="CF121" s="920">
        <v>0.4</v>
      </c>
      <c r="CG121" s="921"/>
      <c r="CH121" s="921"/>
      <c r="CI121" s="921"/>
      <c r="CJ121" s="921"/>
      <c r="CK121" s="1009"/>
      <c r="CL121" s="1010"/>
      <c r="CM121" s="1010"/>
      <c r="CN121" s="1010"/>
      <c r="CO121" s="1011"/>
      <c r="CP121" s="1019" t="s">
        <v>415</v>
      </c>
      <c r="CQ121" s="1020"/>
      <c r="CR121" s="1020"/>
      <c r="CS121" s="1020"/>
      <c r="CT121" s="1020"/>
      <c r="CU121" s="1020"/>
      <c r="CV121" s="1020"/>
      <c r="CW121" s="1020"/>
      <c r="CX121" s="1020"/>
      <c r="CY121" s="1020"/>
      <c r="CZ121" s="1020"/>
      <c r="DA121" s="1020"/>
      <c r="DB121" s="1020"/>
      <c r="DC121" s="1020"/>
      <c r="DD121" s="1020"/>
      <c r="DE121" s="1020"/>
      <c r="DF121" s="1021"/>
      <c r="DG121" s="925">
        <v>635398</v>
      </c>
      <c r="DH121" s="926"/>
      <c r="DI121" s="926"/>
      <c r="DJ121" s="926"/>
      <c r="DK121" s="926"/>
      <c r="DL121" s="926">
        <v>568265</v>
      </c>
      <c r="DM121" s="926"/>
      <c r="DN121" s="926"/>
      <c r="DO121" s="926"/>
      <c r="DP121" s="926"/>
      <c r="DQ121" s="926">
        <v>527370</v>
      </c>
      <c r="DR121" s="926"/>
      <c r="DS121" s="926"/>
      <c r="DT121" s="926"/>
      <c r="DU121" s="926"/>
      <c r="DV121" s="927">
        <v>14.4</v>
      </c>
      <c r="DW121" s="927"/>
      <c r="DX121" s="927"/>
      <c r="DY121" s="927"/>
      <c r="DZ121" s="928"/>
    </row>
    <row r="122" spans="1:130" s="230" customFormat="1" ht="26.25" customHeight="1" x14ac:dyDescent="0.15">
      <c r="A122" s="1057"/>
      <c r="B122" s="949"/>
      <c r="C122" s="922" t="s">
        <v>457</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133</v>
      </c>
      <c r="AB122" s="959"/>
      <c r="AC122" s="959"/>
      <c r="AD122" s="959"/>
      <c r="AE122" s="960"/>
      <c r="AF122" s="961" t="s">
        <v>133</v>
      </c>
      <c r="AG122" s="959"/>
      <c r="AH122" s="959"/>
      <c r="AI122" s="959"/>
      <c r="AJ122" s="960"/>
      <c r="AK122" s="961" t="s">
        <v>133</v>
      </c>
      <c r="AL122" s="959"/>
      <c r="AM122" s="959"/>
      <c r="AN122" s="959"/>
      <c r="AO122" s="960"/>
      <c r="AP122" s="962" t="s">
        <v>133</v>
      </c>
      <c r="AQ122" s="963"/>
      <c r="AR122" s="963"/>
      <c r="AS122" s="963"/>
      <c r="AT122" s="964"/>
      <c r="AU122" s="994"/>
      <c r="AV122" s="995"/>
      <c r="AW122" s="995"/>
      <c r="AX122" s="995"/>
      <c r="AY122" s="996"/>
      <c r="AZ122" s="973" t="s">
        <v>476</v>
      </c>
      <c r="BA122" s="965"/>
      <c r="BB122" s="965"/>
      <c r="BC122" s="965"/>
      <c r="BD122" s="965"/>
      <c r="BE122" s="965"/>
      <c r="BF122" s="965"/>
      <c r="BG122" s="965"/>
      <c r="BH122" s="965"/>
      <c r="BI122" s="965"/>
      <c r="BJ122" s="965"/>
      <c r="BK122" s="965"/>
      <c r="BL122" s="965"/>
      <c r="BM122" s="965"/>
      <c r="BN122" s="965"/>
      <c r="BO122" s="965"/>
      <c r="BP122" s="966"/>
      <c r="BQ122" s="999">
        <v>6827495</v>
      </c>
      <c r="BR122" s="1000"/>
      <c r="BS122" s="1000"/>
      <c r="BT122" s="1000"/>
      <c r="BU122" s="1000"/>
      <c r="BV122" s="1000">
        <v>6598955</v>
      </c>
      <c r="BW122" s="1000"/>
      <c r="BX122" s="1000"/>
      <c r="BY122" s="1000"/>
      <c r="BZ122" s="1000"/>
      <c r="CA122" s="1000">
        <v>6234354</v>
      </c>
      <c r="CB122" s="1000"/>
      <c r="CC122" s="1000"/>
      <c r="CD122" s="1000"/>
      <c r="CE122" s="1000"/>
      <c r="CF122" s="1017">
        <v>170</v>
      </c>
      <c r="CG122" s="1018"/>
      <c r="CH122" s="1018"/>
      <c r="CI122" s="1018"/>
      <c r="CJ122" s="1018"/>
      <c r="CK122" s="1009"/>
      <c r="CL122" s="1010"/>
      <c r="CM122" s="1010"/>
      <c r="CN122" s="1010"/>
      <c r="CO122" s="1011"/>
      <c r="CP122" s="1019" t="s">
        <v>414</v>
      </c>
      <c r="CQ122" s="1020"/>
      <c r="CR122" s="1020"/>
      <c r="CS122" s="1020"/>
      <c r="CT122" s="1020"/>
      <c r="CU122" s="1020"/>
      <c r="CV122" s="1020"/>
      <c r="CW122" s="1020"/>
      <c r="CX122" s="1020"/>
      <c r="CY122" s="1020"/>
      <c r="CZ122" s="1020"/>
      <c r="DA122" s="1020"/>
      <c r="DB122" s="1020"/>
      <c r="DC122" s="1020"/>
      <c r="DD122" s="1020"/>
      <c r="DE122" s="1020"/>
      <c r="DF122" s="1021"/>
      <c r="DG122" s="925">
        <v>119300</v>
      </c>
      <c r="DH122" s="926"/>
      <c r="DI122" s="926"/>
      <c r="DJ122" s="926"/>
      <c r="DK122" s="926"/>
      <c r="DL122" s="926">
        <v>116840</v>
      </c>
      <c r="DM122" s="926"/>
      <c r="DN122" s="926"/>
      <c r="DO122" s="926"/>
      <c r="DP122" s="926"/>
      <c r="DQ122" s="926">
        <v>113906</v>
      </c>
      <c r="DR122" s="926"/>
      <c r="DS122" s="926"/>
      <c r="DT122" s="926"/>
      <c r="DU122" s="926"/>
      <c r="DV122" s="927">
        <v>3.1</v>
      </c>
      <c r="DW122" s="927"/>
      <c r="DX122" s="927"/>
      <c r="DY122" s="927"/>
      <c r="DZ122" s="928"/>
    </row>
    <row r="123" spans="1:130" s="230" customFormat="1" ht="26.25" customHeight="1" x14ac:dyDescent="0.15">
      <c r="A123" s="1057"/>
      <c r="B123" s="949"/>
      <c r="C123" s="922" t="s">
        <v>463</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133</v>
      </c>
      <c r="AB123" s="959"/>
      <c r="AC123" s="959"/>
      <c r="AD123" s="959"/>
      <c r="AE123" s="960"/>
      <c r="AF123" s="961" t="s">
        <v>133</v>
      </c>
      <c r="AG123" s="959"/>
      <c r="AH123" s="959"/>
      <c r="AI123" s="959"/>
      <c r="AJ123" s="960"/>
      <c r="AK123" s="961" t="s">
        <v>133</v>
      </c>
      <c r="AL123" s="959"/>
      <c r="AM123" s="959"/>
      <c r="AN123" s="959"/>
      <c r="AO123" s="960"/>
      <c r="AP123" s="962" t="s">
        <v>133</v>
      </c>
      <c r="AQ123" s="963"/>
      <c r="AR123" s="963"/>
      <c r="AS123" s="963"/>
      <c r="AT123" s="964"/>
      <c r="AU123" s="997"/>
      <c r="AV123" s="998"/>
      <c r="AW123" s="998"/>
      <c r="AX123" s="998"/>
      <c r="AY123" s="998"/>
      <c r="AZ123" s="251" t="s">
        <v>194</v>
      </c>
      <c r="BA123" s="251"/>
      <c r="BB123" s="251"/>
      <c r="BC123" s="251"/>
      <c r="BD123" s="251"/>
      <c r="BE123" s="251"/>
      <c r="BF123" s="251"/>
      <c r="BG123" s="251"/>
      <c r="BH123" s="251"/>
      <c r="BI123" s="251"/>
      <c r="BJ123" s="251"/>
      <c r="BK123" s="251"/>
      <c r="BL123" s="251"/>
      <c r="BM123" s="251"/>
      <c r="BN123" s="251"/>
      <c r="BO123" s="977" t="s">
        <v>477</v>
      </c>
      <c r="BP123" s="1005"/>
      <c r="BQ123" s="1063">
        <v>8637960</v>
      </c>
      <c r="BR123" s="1064"/>
      <c r="BS123" s="1064"/>
      <c r="BT123" s="1064"/>
      <c r="BU123" s="1064"/>
      <c r="BV123" s="1064">
        <v>8655114</v>
      </c>
      <c r="BW123" s="1064"/>
      <c r="BX123" s="1064"/>
      <c r="BY123" s="1064"/>
      <c r="BZ123" s="1064"/>
      <c r="CA123" s="1064">
        <v>8399755</v>
      </c>
      <c r="CB123" s="1064"/>
      <c r="CC123" s="1064"/>
      <c r="CD123" s="1064"/>
      <c r="CE123" s="1064"/>
      <c r="CF123" s="1001"/>
      <c r="CG123" s="1002"/>
      <c r="CH123" s="1002"/>
      <c r="CI123" s="1002"/>
      <c r="CJ123" s="1003"/>
      <c r="CK123" s="1009"/>
      <c r="CL123" s="1010"/>
      <c r="CM123" s="1010"/>
      <c r="CN123" s="1010"/>
      <c r="CO123" s="1011"/>
      <c r="CP123" s="1019" t="s">
        <v>416</v>
      </c>
      <c r="CQ123" s="1020"/>
      <c r="CR123" s="1020"/>
      <c r="CS123" s="1020"/>
      <c r="CT123" s="1020"/>
      <c r="CU123" s="1020"/>
      <c r="CV123" s="1020"/>
      <c r="CW123" s="1020"/>
      <c r="CX123" s="1020"/>
      <c r="CY123" s="1020"/>
      <c r="CZ123" s="1020"/>
      <c r="DA123" s="1020"/>
      <c r="DB123" s="1020"/>
      <c r="DC123" s="1020"/>
      <c r="DD123" s="1020"/>
      <c r="DE123" s="1020"/>
      <c r="DF123" s="1021"/>
      <c r="DG123" s="958">
        <v>88797</v>
      </c>
      <c r="DH123" s="959"/>
      <c r="DI123" s="959"/>
      <c r="DJ123" s="959"/>
      <c r="DK123" s="960"/>
      <c r="DL123" s="961">
        <v>87865</v>
      </c>
      <c r="DM123" s="959"/>
      <c r="DN123" s="959"/>
      <c r="DO123" s="959"/>
      <c r="DP123" s="960"/>
      <c r="DQ123" s="961">
        <v>91068</v>
      </c>
      <c r="DR123" s="959"/>
      <c r="DS123" s="959"/>
      <c r="DT123" s="959"/>
      <c r="DU123" s="960"/>
      <c r="DV123" s="962">
        <v>2.5</v>
      </c>
      <c r="DW123" s="963"/>
      <c r="DX123" s="963"/>
      <c r="DY123" s="963"/>
      <c r="DZ123" s="964"/>
    </row>
    <row r="124" spans="1:130" s="230" customFormat="1" ht="26.25" customHeight="1" thickBot="1" x14ac:dyDescent="0.2">
      <c r="A124" s="1057"/>
      <c r="B124" s="949"/>
      <c r="C124" s="922" t="s">
        <v>466</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133</v>
      </c>
      <c r="AB124" s="959"/>
      <c r="AC124" s="959"/>
      <c r="AD124" s="959"/>
      <c r="AE124" s="960"/>
      <c r="AF124" s="961" t="s">
        <v>133</v>
      </c>
      <c r="AG124" s="959"/>
      <c r="AH124" s="959"/>
      <c r="AI124" s="959"/>
      <c r="AJ124" s="960"/>
      <c r="AK124" s="961" t="s">
        <v>133</v>
      </c>
      <c r="AL124" s="959"/>
      <c r="AM124" s="959"/>
      <c r="AN124" s="959"/>
      <c r="AO124" s="960"/>
      <c r="AP124" s="962" t="s">
        <v>133</v>
      </c>
      <c r="AQ124" s="963"/>
      <c r="AR124" s="963"/>
      <c r="AS124" s="963"/>
      <c r="AT124" s="964"/>
      <c r="AU124" s="1059" t="s">
        <v>478</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76.599999999999994</v>
      </c>
      <c r="BR124" s="1027"/>
      <c r="BS124" s="1027"/>
      <c r="BT124" s="1027"/>
      <c r="BU124" s="1027"/>
      <c r="BV124" s="1027">
        <v>69.400000000000006</v>
      </c>
      <c r="BW124" s="1027"/>
      <c r="BX124" s="1027"/>
      <c r="BY124" s="1027"/>
      <c r="BZ124" s="1027"/>
      <c r="CA124" s="1027">
        <v>60.3</v>
      </c>
      <c r="CB124" s="1027"/>
      <c r="CC124" s="1027"/>
      <c r="CD124" s="1027"/>
      <c r="CE124" s="1027"/>
      <c r="CF124" s="1028"/>
      <c r="CG124" s="1029"/>
      <c r="CH124" s="1029"/>
      <c r="CI124" s="1029"/>
      <c r="CJ124" s="1030"/>
      <c r="CK124" s="1012"/>
      <c r="CL124" s="1012"/>
      <c r="CM124" s="1012"/>
      <c r="CN124" s="1012"/>
      <c r="CO124" s="1013"/>
      <c r="CP124" s="1019" t="s">
        <v>479</v>
      </c>
      <c r="CQ124" s="1020"/>
      <c r="CR124" s="1020"/>
      <c r="CS124" s="1020"/>
      <c r="CT124" s="1020"/>
      <c r="CU124" s="1020"/>
      <c r="CV124" s="1020"/>
      <c r="CW124" s="1020"/>
      <c r="CX124" s="1020"/>
      <c r="CY124" s="1020"/>
      <c r="CZ124" s="1020"/>
      <c r="DA124" s="1020"/>
      <c r="DB124" s="1020"/>
      <c r="DC124" s="1020"/>
      <c r="DD124" s="1020"/>
      <c r="DE124" s="1020"/>
      <c r="DF124" s="1021"/>
      <c r="DG124" s="1004">
        <v>56471</v>
      </c>
      <c r="DH124" s="986"/>
      <c r="DI124" s="986"/>
      <c r="DJ124" s="986"/>
      <c r="DK124" s="987"/>
      <c r="DL124" s="985">
        <v>59091</v>
      </c>
      <c r="DM124" s="986"/>
      <c r="DN124" s="986"/>
      <c r="DO124" s="986"/>
      <c r="DP124" s="987"/>
      <c r="DQ124" s="985">
        <v>57707</v>
      </c>
      <c r="DR124" s="986"/>
      <c r="DS124" s="986"/>
      <c r="DT124" s="986"/>
      <c r="DU124" s="987"/>
      <c r="DV124" s="988">
        <v>1.6</v>
      </c>
      <c r="DW124" s="989"/>
      <c r="DX124" s="989"/>
      <c r="DY124" s="989"/>
      <c r="DZ124" s="990"/>
    </row>
    <row r="125" spans="1:130" s="230" customFormat="1" ht="26.25" customHeight="1" x14ac:dyDescent="0.15">
      <c r="A125" s="1057"/>
      <c r="B125" s="949"/>
      <c r="C125" s="922" t="s">
        <v>468</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133</v>
      </c>
      <c r="AB125" s="959"/>
      <c r="AC125" s="959"/>
      <c r="AD125" s="959"/>
      <c r="AE125" s="960"/>
      <c r="AF125" s="961" t="s">
        <v>133</v>
      </c>
      <c r="AG125" s="959"/>
      <c r="AH125" s="959"/>
      <c r="AI125" s="959"/>
      <c r="AJ125" s="960"/>
      <c r="AK125" s="961" t="s">
        <v>133</v>
      </c>
      <c r="AL125" s="959"/>
      <c r="AM125" s="959"/>
      <c r="AN125" s="959"/>
      <c r="AO125" s="960"/>
      <c r="AP125" s="962" t="s">
        <v>133</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480</v>
      </c>
      <c r="CL125" s="1007"/>
      <c r="CM125" s="1007"/>
      <c r="CN125" s="1007"/>
      <c r="CO125" s="1008"/>
      <c r="CP125" s="929" t="s">
        <v>481</v>
      </c>
      <c r="CQ125" s="897"/>
      <c r="CR125" s="897"/>
      <c r="CS125" s="897"/>
      <c r="CT125" s="897"/>
      <c r="CU125" s="897"/>
      <c r="CV125" s="897"/>
      <c r="CW125" s="897"/>
      <c r="CX125" s="897"/>
      <c r="CY125" s="897"/>
      <c r="CZ125" s="897"/>
      <c r="DA125" s="897"/>
      <c r="DB125" s="897"/>
      <c r="DC125" s="897"/>
      <c r="DD125" s="897"/>
      <c r="DE125" s="897"/>
      <c r="DF125" s="898"/>
      <c r="DG125" s="930" t="s">
        <v>133</v>
      </c>
      <c r="DH125" s="931"/>
      <c r="DI125" s="931"/>
      <c r="DJ125" s="931"/>
      <c r="DK125" s="931"/>
      <c r="DL125" s="931" t="s">
        <v>133</v>
      </c>
      <c r="DM125" s="931"/>
      <c r="DN125" s="931"/>
      <c r="DO125" s="931"/>
      <c r="DP125" s="931"/>
      <c r="DQ125" s="931" t="s">
        <v>133</v>
      </c>
      <c r="DR125" s="931"/>
      <c r="DS125" s="931"/>
      <c r="DT125" s="931"/>
      <c r="DU125" s="931"/>
      <c r="DV125" s="932" t="s">
        <v>133</v>
      </c>
      <c r="DW125" s="932"/>
      <c r="DX125" s="932"/>
      <c r="DY125" s="932"/>
      <c r="DZ125" s="933"/>
    </row>
    <row r="126" spans="1:130" s="230" customFormat="1" ht="26.25" customHeight="1" thickBot="1" x14ac:dyDescent="0.2">
      <c r="A126" s="1057"/>
      <c r="B126" s="949"/>
      <c r="C126" s="922" t="s">
        <v>470</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133</v>
      </c>
      <c r="AB126" s="959"/>
      <c r="AC126" s="959"/>
      <c r="AD126" s="959"/>
      <c r="AE126" s="960"/>
      <c r="AF126" s="961" t="s">
        <v>133</v>
      </c>
      <c r="AG126" s="959"/>
      <c r="AH126" s="959"/>
      <c r="AI126" s="959"/>
      <c r="AJ126" s="960"/>
      <c r="AK126" s="961" t="s">
        <v>133</v>
      </c>
      <c r="AL126" s="959"/>
      <c r="AM126" s="959"/>
      <c r="AN126" s="959"/>
      <c r="AO126" s="960"/>
      <c r="AP126" s="962" t="s">
        <v>133</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482</v>
      </c>
      <c r="CQ126" s="923"/>
      <c r="CR126" s="923"/>
      <c r="CS126" s="923"/>
      <c r="CT126" s="923"/>
      <c r="CU126" s="923"/>
      <c r="CV126" s="923"/>
      <c r="CW126" s="923"/>
      <c r="CX126" s="923"/>
      <c r="CY126" s="923"/>
      <c r="CZ126" s="923"/>
      <c r="DA126" s="923"/>
      <c r="DB126" s="923"/>
      <c r="DC126" s="923"/>
      <c r="DD126" s="923"/>
      <c r="DE126" s="923"/>
      <c r="DF126" s="924"/>
      <c r="DG126" s="925" t="s">
        <v>133</v>
      </c>
      <c r="DH126" s="926"/>
      <c r="DI126" s="926"/>
      <c r="DJ126" s="926"/>
      <c r="DK126" s="926"/>
      <c r="DL126" s="926" t="s">
        <v>133</v>
      </c>
      <c r="DM126" s="926"/>
      <c r="DN126" s="926"/>
      <c r="DO126" s="926"/>
      <c r="DP126" s="926"/>
      <c r="DQ126" s="926" t="s">
        <v>133</v>
      </c>
      <c r="DR126" s="926"/>
      <c r="DS126" s="926"/>
      <c r="DT126" s="926"/>
      <c r="DU126" s="926"/>
      <c r="DV126" s="927" t="s">
        <v>133</v>
      </c>
      <c r="DW126" s="927"/>
      <c r="DX126" s="927"/>
      <c r="DY126" s="927"/>
      <c r="DZ126" s="928"/>
    </row>
    <row r="127" spans="1:130" s="230" customFormat="1" ht="26.25" customHeight="1" x14ac:dyDescent="0.15">
      <c r="A127" s="1058"/>
      <c r="B127" s="951"/>
      <c r="C127" s="973" t="s">
        <v>483</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133</v>
      </c>
      <c r="AB127" s="959"/>
      <c r="AC127" s="959"/>
      <c r="AD127" s="959"/>
      <c r="AE127" s="960"/>
      <c r="AF127" s="961" t="s">
        <v>133</v>
      </c>
      <c r="AG127" s="959"/>
      <c r="AH127" s="959"/>
      <c r="AI127" s="959"/>
      <c r="AJ127" s="960"/>
      <c r="AK127" s="961" t="s">
        <v>133</v>
      </c>
      <c r="AL127" s="959"/>
      <c r="AM127" s="959"/>
      <c r="AN127" s="959"/>
      <c r="AO127" s="960"/>
      <c r="AP127" s="962" t="s">
        <v>133</v>
      </c>
      <c r="AQ127" s="963"/>
      <c r="AR127" s="963"/>
      <c r="AS127" s="963"/>
      <c r="AT127" s="964"/>
      <c r="AU127" s="232"/>
      <c r="AV127" s="232"/>
      <c r="AW127" s="232"/>
      <c r="AX127" s="1031" t="s">
        <v>484</v>
      </c>
      <c r="AY127" s="1032"/>
      <c r="AZ127" s="1032"/>
      <c r="BA127" s="1032"/>
      <c r="BB127" s="1032"/>
      <c r="BC127" s="1032"/>
      <c r="BD127" s="1032"/>
      <c r="BE127" s="1033"/>
      <c r="BF127" s="1034" t="s">
        <v>485</v>
      </c>
      <c r="BG127" s="1032"/>
      <c r="BH127" s="1032"/>
      <c r="BI127" s="1032"/>
      <c r="BJ127" s="1032"/>
      <c r="BK127" s="1032"/>
      <c r="BL127" s="1033"/>
      <c r="BM127" s="1034" t="s">
        <v>486</v>
      </c>
      <c r="BN127" s="1032"/>
      <c r="BO127" s="1032"/>
      <c r="BP127" s="1032"/>
      <c r="BQ127" s="1032"/>
      <c r="BR127" s="1032"/>
      <c r="BS127" s="1033"/>
      <c r="BT127" s="1034" t="s">
        <v>487</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488</v>
      </c>
      <c r="CQ127" s="923"/>
      <c r="CR127" s="923"/>
      <c r="CS127" s="923"/>
      <c r="CT127" s="923"/>
      <c r="CU127" s="923"/>
      <c r="CV127" s="923"/>
      <c r="CW127" s="923"/>
      <c r="CX127" s="923"/>
      <c r="CY127" s="923"/>
      <c r="CZ127" s="923"/>
      <c r="DA127" s="923"/>
      <c r="DB127" s="923"/>
      <c r="DC127" s="923"/>
      <c r="DD127" s="923"/>
      <c r="DE127" s="923"/>
      <c r="DF127" s="924"/>
      <c r="DG127" s="925" t="s">
        <v>133</v>
      </c>
      <c r="DH127" s="926"/>
      <c r="DI127" s="926"/>
      <c r="DJ127" s="926"/>
      <c r="DK127" s="926"/>
      <c r="DL127" s="926" t="s">
        <v>133</v>
      </c>
      <c r="DM127" s="926"/>
      <c r="DN127" s="926"/>
      <c r="DO127" s="926"/>
      <c r="DP127" s="926"/>
      <c r="DQ127" s="926" t="s">
        <v>133</v>
      </c>
      <c r="DR127" s="926"/>
      <c r="DS127" s="926"/>
      <c r="DT127" s="926"/>
      <c r="DU127" s="926"/>
      <c r="DV127" s="927" t="s">
        <v>133</v>
      </c>
      <c r="DW127" s="927"/>
      <c r="DX127" s="927"/>
      <c r="DY127" s="927"/>
      <c r="DZ127" s="928"/>
    </row>
    <row r="128" spans="1:130" s="230" customFormat="1" ht="26.25" customHeight="1" thickBot="1" x14ac:dyDescent="0.2">
      <c r="A128" s="1041" t="s">
        <v>489</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490</v>
      </c>
      <c r="X128" s="1043"/>
      <c r="Y128" s="1043"/>
      <c r="Z128" s="1044"/>
      <c r="AA128" s="1045">
        <v>5598</v>
      </c>
      <c r="AB128" s="1046"/>
      <c r="AC128" s="1046"/>
      <c r="AD128" s="1046"/>
      <c r="AE128" s="1047"/>
      <c r="AF128" s="1048">
        <v>5609</v>
      </c>
      <c r="AG128" s="1046"/>
      <c r="AH128" s="1046"/>
      <c r="AI128" s="1046"/>
      <c r="AJ128" s="1047"/>
      <c r="AK128" s="1048">
        <v>5718</v>
      </c>
      <c r="AL128" s="1046"/>
      <c r="AM128" s="1046"/>
      <c r="AN128" s="1046"/>
      <c r="AO128" s="1047"/>
      <c r="AP128" s="1049"/>
      <c r="AQ128" s="1050"/>
      <c r="AR128" s="1050"/>
      <c r="AS128" s="1050"/>
      <c r="AT128" s="1051"/>
      <c r="AU128" s="232"/>
      <c r="AV128" s="232"/>
      <c r="AW128" s="232"/>
      <c r="AX128" s="896" t="s">
        <v>491</v>
      </c>
      <c r="AY128" s="897"/>
      <c r="AZ128" s="897"/>
      <c r="BA128" s="897"/>
      <c r="BB128" s="897"/>
      <c r="BC128" s="897"/>
      <c r="BD128" s="897"/>
      <c r="BE128" s="898"/>
      <c r="BF128" s="1052" t="s">
        <v>133</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492</v>
      </c>
      <c r="CQ128" s="726"/>
      <c r="CR128" s="726"/>
      <c r="CS128" s="726"/>
      <c r="CT128" s="726"/>
      <c r="CU128" s="726"/>
      <c r="CV128" s="726"/>
      <c r="CW128" s="726"/>
      <c r="CX128" s="726"/>
      <c r="CY128" s="726"/>
      <c r="CZ128" s="726"/>
      <c r="DA128" s="726"/>
      <c r="DB128" s="726"/>
      <c r="DC128" s="726"/>
      <c r="DD128" s="726"/>
      <c r="DE128" s="726"/>
      <c r="DF128" s="1036"/>
      <c r="DG128" s="1037" t="s">
        <v>133</v>
      </c>
      <c r="DH128" s="1038"/>
      <c r="DI128" s="1038"/>
      <c r="DJ128" s="1038"/>
      <c r="DK128" s="1038"/>
      <c r="DL128" s="1038" t="s">
        <v>133</v>
      </c>
      <c r="DM128" s="1038"/>
      <c r="DN128" s="1038"/>
      <c r="DO128" s="1038"/>
      <c r="DP128" s="1038"/>
      <c r="DQ128" s="1038" t="s">
        <v>133</v>
      </c>
      <c r="DR128" s="1038"/>
      <c r="DS128" s="1038"/>
      <c r="DT128" s="1038"/>
      <c r="DU128" s="1038"/>
      <c r="DV128" s="1039" t="s">
        <v>133</v>
      </c>
      <c r="DW128" s="1039"/>
      <c r="DX128" s="1039"/>
      <c r="DY128" s="1039"/>
      <c r="DZ128" s="1040"/>
    </row>
    <row r="129" spans="1:131" s="230" customFormat="1" ht="26.25" customHeight="1" x14ac:dyDescent="0.15">
      <c r="A129" s="934" t="s">
        <v>110</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493</v>
      </c>
      <c r="X129" s="1071"/>
      <c r="Y129" s="1071"/>
      <c r="Z129" s="1072"/>
      <c r="AA129" s="958">
        <v>4215992</v>
      </c>
      <c r="AB129" s="959"/>
      <c r="AC129" s="959"/>
      <c r="AD129" s="959"/>
      <c r="AE129" s="960"/>
      <c r="AF129" s="961">
        <v>4432197</v>
      </c>
      <c r="AG129" s="959"/>
      <c r="AH129" s="959"/>
      <c r="AI129" s="959"/>
      <c r="AJ129" s="960"/>
      <c r="AK129" s="961">
        <v>4420101</v>
      </c>
      <c r="AL129" s="959"/>
      <c r="AM129" s="959"/>
      <c r="AN129" s="959"/>
      <c r="AO129" s="960"/>
      <c r="AP129" s="1073"/>
      <c r="AQ129" s="1074"/>
      <c r="AR129" s="1074"/>
      <c r="AS129" s="1074"/>
      <c r="AT129" s="1075"/>
      <c r="AU129" s="233"/>
      <c r="AV129" s="233"/>
      <c r="AW129" s="233"/>
      <c r="AX129" s="1065" t="s">
        <v>494</v>
      </c>
      <c r="AY129" s="923"/>
      <c r="AZ129" s="923"/>
      <c r="BA129" s="923"/>
      <c r="BB129" s="923"/>
      <c r="BC129" s="923"/>
      <c r="BD129" s="923"/>
      <c r="BE129" s="924"/>
      <c r="BF129" s="1066" t="s">
        <v>133</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495</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496</v>
      </c>
      <c r="X130" s="1071"/>
      <c r="Y130" s="1071"/>
      <c r="Z130" s="1072"/>
      <c r="AA130" s="958">
        <v>712709</v>
      </c>
      <c r="AB130" s="959"/>
      <c r="AC130" s="959"/>
      <c r="AD130" s="959"/>
      <c r="AE130" s="960"/>
      <c r="AF130" s="961">
        <v>715663</v>
      </c>
      <c r="AG130" s="959"/>
      <c r="AH130" s="959"/>
      <c r="AI130" s="959"/>
      <c r="AJ130" s="960"/>
      <c r="AK130" s="961">
        <v>753532</v>
      </c>
      <c r="AL130" s="959"/>
      <c r="AM130" s="959"/>
      <c r="AN130" s="959"/>
      <c r="AO130" s="960"/>
      <c r="AP130" s="1073"/>
      <c r="AQ130" s="1074"/>
      <c r="AR130" s="1074"/>
      <c r="AS130" s="1074"/>
      <c r="AT130" s="1075"/>
      <c r="AU130" s="233"/>
      <c r="AV130" s="233"/>
      <c r="AW130" s="233"/>
      <c r="AX130" s="1065" t="s">
        <v>497</v>
      </c>
      <c r="AY130" s="923"/>
      <c r="AZ130" s="923"/>
      <c r="BA130" s="923"/>
      <c r="BB130" s="923"/>
      <c r="BC130" s="923"/>
      <c r="BD130" s="923"/>
      <c r="BE130" s="924"/>
      <c r="BF130" s="1101">
        <v>12.5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498</v>
      </c>
      <c r="X131" s="1108"/>
      <c r="Y131" s="1108"/>
      <c r="Z131" s="1109"/>
      <c r="AA131" s="1004">
        <v>3503283</v>
      </c>
      <c r="AB131" s="986"/>
      <c r="AC131" s="986"/>
      <c r="AD131" s="986"/>
      <c r="AE131" s="987"/>
      <c r="AF131" s="985">
        <v>3716534</v>
      </c>
      <c r="AG131" s="986"/>
      <c r="AH131" s="986"/>
      <c r="AI131" s="986"/>
      <c r="AJ131" s="987"/>
      <c r="AK131" s="985">
        <v>3666569</v>
      </c>
      <c r="AL131" s="986"/>
      <c r="AM131" s="986"/>
      <c r="AN131" s="986"/>
      <c r="AO131" s="987"/>
      <c r="AP131" s="1110"/>
      <c r="AQ131" s="1111"/>
      <c r="AR131" s="1111"/>
      <c r="AS131" s="1111"/>
      <c r="AT131" s="1112"/>
      <c r="AU131" s="233"/>
      <c r="AV131" s="233"/>
      <c r="AW131" s="233"/>
      <c r="AX131" s="1083" t="s">
        <v>499</v>
      </c>
      <c r="AY131" s="726"/>
      <c r="AZ131" s="726"/>
      <c r="BA131" s="726"/>
      <c r="BB131" s="726"/>
      <c r="BC131" s="726"/>
      <c r="BD131" s="726"/>
      <c r="BE131" s="1036"/>
      <c r="BF131" s="1084">
        <v>60.3</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500</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501</v>
      </c>
      <c r="W132" s="1094"/>
      <c r="X132" s="1094"/>
      <c r="Y132" s="1094"/>
      <c r="Z132" s="1095"/>
      <c r="AA132" s="1096">
        <v>12.27040465</v>
      </c>
      <c r="AB132" s="1097"/>
      <c r="AC132" s="1097"/>
      <c r="AD132" s="1097"/>
      <c r="AE132" s="1098"/>
      <c r="AF132" s="1099">
        <v>12.30038525</v>
      </c>
      <c r="AG132" s="1097"/>
      <c r="AH132" s="1097"/>
      <c r="AI132" s="1097"/>
      <c r="AJ132" s="1098"/>
      <c r="AK132" s="1099">
        <v>13.045438389999999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502</v>
      </c>
      <c r="W133" s="1077"/>
      <c r="X133" s="1077"/>
      <c r="Y133" s="1077"/>
      <c r="Z133" s="1078"/>
      <c r="AA133" s="1079">
        <v>12.2</v>
      </c>
      <c r="AB133" s="1080"/>
      <c r="AC133" s="1080"/>
      <c r="AD133" s="1080"/>
      <c r="AE133" s="1081"/>
      <c r="AF133" s="1079">
        <v>12.4</v>
      </c>
      <c r="AG133" s="1080"/>
      <c r="AH133" s="1080"/>
      <c r="AI133" s="1080"/>
      <c r="AJ133" s="1081"/>
      <c r="AK133" s="1079">
        <v>12.5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eDXtHusvaTXSsc48PaKC41gcTO3aidAcRoi9+GuIQcKPh405qF13T0m/+1B3045sS1eOhECiYsuLNlSmn+N82g==" saltValue="Jv/sw4TSUICTubmlukTvo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MxGCiIjTeBUZfeV6Kgu+c92FPWO07IBj14kDL0Di50/v9WskQpz+zBdQhk7eHLD+4zzWtFJR/8eVgdykEUC2NQ==" saltValue="me/owveMhOsGJItSzpdu6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e/EPrVbHMF1y9szyEz/tEnZz4oOiq5mtY+nfs/LDRbLoDlaC2DsJW54fZ+dxaFMcz7gK9UINF7WtT3wE1VoTw==" saltValue="gQ3Vtx+jeILXsXPZ5KFIj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506</v>
      </c>
      <c r="AP7" s="272"/>
      <c r="AQ7" s="273" t="s">
        <v>507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508</v>
      </c>
      <c r="AQ8" s="279" t="s">
        <v>509</v>
      </c>
      <c r="AR8" s="280" t="s">
        <v>510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511</v>
      </c>
      <c r="AL9" s="1117"/>
      <c r="AM9" s="1117"/>
      <c r="AN9" s="1118"/>
      <c r="AO9" s="281">
        <v>1030556</v>
      </c>
      <c r="AP9" s="281">
        <v>148538</v>
      </c>
      <c r="AQ9" s="282">
        <v>138583</v>
      </c>
      <c r="AR9" s="283">
        <v>7.2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512</v>
      </c>
      <c r="AL10" s="1117"/>
      <c r="AM10" s="1117"/>
      <c r="AN10" s="1118"/>
      <c r="AO10" s="284">
        <v>198444</v>
      </c>
      <c r="AP10" s="284">
        <v>28602</v>
      </c>
      <c r="AQ10" s="285">
        <v>15847</v>
      </c>
      <c r="AR10" s="286">
        <v>80.5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513</v>
      </c>
      <c r="AL11" s="1117"/>
      <c r="AM11" s="1117"/>
      <c r="AN11" s="1118"/>
      <c r="AO11" s="284" t="s">
        <v>514</v>
      </c>
      <c r="AP11" s="284" t="s">
        <v>514</v>
      </c>
      <c r="AQ11" s="285">
        <v>2224</v>
      </c>
      <c r="AR11" s="286" t="s">
        <v>514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515</v>
      </c>
      <c r="AL12" s="1117"/>
      <c r="AM12" s="1117"/>
      <c r="AN12" s="1118"/>
      <c r="AO12" s="284" t="s">
        <v>514</v>
      </c>
      <c r="AP12" s="284" t="s">
        <v>514</v>
      </c>
      <c r="AQ12" s="285" t="s">
        <v>514</v>
      </c>
      <c r="AR12" s="286" t="s">
        <v>514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516</v>
      </c>
      <c r="AL13" s="1117"/>
      <c r="AM13" s="1117"/>
      <c r="AN13" s="1118"/>
      <c r="AO13" s="284">
        <v>47671</v>
      </c>
      <c r="AP13" s="284">
        <v>6871</v>
      </c>
      <c r="AQ13" s="285">
        <v>5571</v>
      </c>
      <c r="AR13" s="286">
        <v>23.3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517</v>
      </c>
      <c r="AL14" s="1117"/>
      <c r="AM14" s="1117"/>
      <c r="AN14" s="1118"/>
      <c r="AO14" s="284">
        <v>3857</v>
      </c>
      <c r="AP14" s="284">
        <v>556</v>
      </c>
      <c r="AQ14" s="285">
        <v>2766</v>
      </c>
      <c r="AR14" s="286">
        <v>-79.900000000000006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518</v>
      </c>
      <c r="AL15" s="1120"/>
      <c r="AM15" s="1120"/>
      <c r="AN15" s="1121"/>
      <c r="AO15" s="284">
        <v>-68994</v>
      </c>
      <c r="AP15" s="284">
        <v>-9944</v>
      </c>
      <c r="AQ15" s="285">
        <v>-9361</v>
      </c>
      <c r="AR15" s="286">
        <v>6.2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194</v>
      </c>
      <c r="AL16" s="1120"/>
      <c r="AM16" s="1120"/>
      <c r="AN16" s="1121"/>
      <c r="AO16" s="284">
        <v>1211534</v>
      </c>
      <c r="AP16" s="284">
        <v>174623</v>
      </c>
      <c r="AQ16" s="285">
        <v>155632</v>
      </c>
      <c r="AR16" s="286">
        <v>12.2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520</v>
      </c>
      <c r="AP20" s="293" t="s">
        <v>521</v>
      </c>
      <c r="AQ20" s="294" t="s">
        <v>522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523</v>
      </c>
      <c r="AL21" s="1123"/>
      <c r="AM21" s="1123"/>
      <c r="AN21" s="1124"/>
      <c r="AO21" s="297">
        <v>14.41</v>
      </c>
      <c r="AP21" s="298">
        <v>13.83</v>
      </c>
      <c r="AQ21" s="299">
        <v>0.57999999999999996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524</v>
      </c>
      <c r="AL22" s="1123"/>
      <c r="AM22" s="1123"/>
      <c r="AN22" s="1124"/>
      <c r="AO22" s="302">
        <v>96.6</v>
      </c>
      <c r="AP22" s="303">
        <v>96.2</v>
      </c>
      <c r="AQ22" s="304">
        <v>0.4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525</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526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506</v>
      </c>
      <c r="AP30" s="272"/>
      <c r="AQ30" s="273" t="s">
        <v>507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508</v>
      </c>
      <c r="AQ31" s="279" t="s">
        <v>509</v>
      </c>
      <c r="AR31" s="280" t="s">
        <v>510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528</v>
      </c>
      <c r="AL32" s="1131"/>
      <c r="AM32" s="1131"/>
      <c r="AN32" s="1132"/>
      <c r="AO32" s="312">
        <v>941488</v>
      </c>
      <c r="AP32" s="312">
        <v>135700</v>
      </c>
      <c r="AQ32" s="313">
        <v>82029</v>
      </c>
      <c r="AR32" s="314">
        <v>65.400000000000006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529</v>
      </c>
      <c r="AL33" s="1131"/>
      <c r="AM33" s="1131"/>
      <c r="AN33" s="1132"/>
      <c r="AO33" s="312" t="s">
        <v>514</v>
      </c>
      <c r="AP33" s="312" t="s">
        <v>514</v>
      </c>
      <c r="AQ33" s="313" t="s">
        <v>514</v>
      </c>
      <c r="AR33" s="314" t="s">
        <v>514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530</v>
      </c>
      <c r="AL34" s="1131"/>
      <c r="AM34" s="1131"/>
      <c r="AN34" s="1132"/>
      <c r="AO34" s="312" t="s">
        <v>514</v>
      </c>
      <c r="AP34" s="312" t="s">
        <v>514</v>
      </c>
      <c r="AQ34" s="313" t="s">
        <v>514</v>
      </c>
      <c r="AR34" s="314" t="s">
        <v>514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531</v>
      </c>
      <c r="AL35" s="1131"/>
      <c r="AM35" s="1131"/>
      <c r="AN35" s="1132"/>
      <c r="AO35" s="312">
        <v>258781</v>
      </c>
      <c r="AP35" s="312">
        <v>37299</v>
      </c>
      <c r="AQ35" s="313">
        <v>28200</v>
      </c>
      <c r="AR35" s="314">
        <v>32.299999999999997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532</v>
      </c>
      <c r="AL36" s="1131"/>
      <c r="AM36" s="1131"/>
      <c r="AN36" s="1132"/>
      <c r="AO36" s="312">
        <v>37301</v>
      </c>
      <c r="AP36" s="312">
        <v>5376</v>
      </c>
      <c r="AQ36" s="313">
        <v>4770</v>
      </c>
      <c r="AR36" s="314">
        <v>12.7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533</v>
      </c>
      <c r="AL37" s="1131"/>
      <c r="AM37" s="1131"/>
      <c r="AN37" s="1132"/>
      <c r="AO37" s="312" t="s">
        <v>514</v>
      </c>
      <c r="AP37" s="312" t="s">
        <v>514</v>
      </c>
      <c r="AQ37" s="313">
        <v>525</v>
      </c>
      <c r="AR37" s="314" t="s">
        <v>514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534</v>
      </c>
      <c r="AL38" s="1134"/>
      <c r="AM38" s="1134"/>
      <c r="AN38" s="1135"/>
      <c r="AO38" s="315" t="s">
        <v>514</v>
      </c>
      <c r="AP38" s="315" t="s">
        <v>514</v>
      </c>
      <c r="AQ38" s="316">
        <v>4</v>
      </c>
      <c r="AR38" s="304" t="s">
        <v>514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535</v>
      </c>
      <c r="AL39" s="1134"/>
      <c r="AM39" s="1134"/>
      <c r="AN39" s="1135"/>
      <c r="AO39" s="312">
        <v>-5718</v>
      </c>
      <c r="AP39" s="312">
        <v>-824</v>
      </c>
      <c r="AQ39" s="313">
        <v>-1861</v>
      </c>
      <c r="AR39" s="314">
        <v>-55.7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536</v>
      </c>
      <c r="AL40" s="1131"/>
      <c r="AM40" s="1131"/>
      <c r="AN40" s="1132"/>
      <c r="AO40" s="312">
        <v>-753532</v>
      </c>
      <c r="AP40" s="312">
        <v>-108609</v>
      </c>
      <c r="AQ40" s="313">
        <v>-76879</v>
      </c>
      <c r="AR40" s="314">
        <v>41.3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307</v>
      </c>
      <c r="AL41" s="1137"/>
      <c r="AM41" s="1137"/>
      <c r="AN41" s="1138"/>
      <c r="AO41" s="312">
        <v>478320</v>
      </c>
      <c r="AP41" s="312">
        <v>68942</v>
      </c>
      <c r="AQ41" s="313">
        <v>36788</v>
      </c>
      <c r="AR41" s="314">
        <v>87.4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537</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506</v>
      </c>
      <c r="AN49" s="1127" t="s">
        <v>540</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541</v>
      </c>
      <c r="AO50" s="329" t="s">
        <v>542</v>
      </c>
      <c r="AP50" s="330" t="s">
        <v>543</v>
      </c>
      <c r="AQ50" s="331" t="s">
        <v>544</v>
      </c>
      <c r="AR50" s="332" t="s">
        <v>545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546</v>
      </c>
      <c r="AL51" s="325"/>
      <c r="AM51" s="333">
        <v>372431</v>
      </c>
      <c r="AN51" s="334">
        <v>48927</v>
      </c>
      <c r="AO51" s="335">
        <v>1.7</v>
      </c>
      <c r="AP51" s="336">
        <v>114790</v>
      </c>
      <c r="AQ51" s="337">
        <v>-6.6</v>
      </c>
      <c r="AR51" s="338">
        <v>8.3000000000000007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547</v>
      </c>
      <c r="AM52" s="341">
        <v>207427</v>
      </c>
      <c r="AN52" s="342">
        <v>27250</v>
      </c>
      <c r="AO52" s="343">
        <v>19.100000000000001</v>
      </c>
      <c r="AP52" s="344">
        <v>55601</v>
      </c>
      <c r="AQ52" s="345">
        <v>-15.5</v>
      </c>
      <c r="AR52" s="346">
        <v>34.6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548</v>
      </c>
      <c r="AL53" s="325"/>
      <c r="AM53" s="333">
        <v>494359</v>
      </c>
      <c r="AN53" s="334">
        <v>66814</v>
      </c>
      <c r="AO53" s="335">
        <v>36.6</v>
      </c>
      <c r="AP53" s="336">
        <v>126262</v>
      </c>
      <c r="AQ53" s="337">
        <v>10</v>
      </c>
      <c r="AR53" s="338">
        <v>26.6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547</v>
      </c>
      <c r="AM54" s="341">
        <v>241054</v>
      </c>
      <c r="AN54" s="342">
        <v>32579</v>
      </c>
      <c r="AO54" s="343">
        <v>19.600000000000001</v>
      </c>
      <c r="AP54" s="344">
        <v>56769</v>
      </c>
      <c r="AQ54" s="345">
        <v>2.1</v>
      </c>
      <c r="AR54" s="346">
        <v>17.5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549</v>
      </c>
      <c r="AL55" s="325"/>
      <c r="AM55" s="333">
        <v>579019</v>
      </c>
      <c r="AN55" s="334">
        <v>79887</v>
      </c>
      <c r="AO55" s="335">
        <v>19.600000000000001</v>
      </c>
      <c r="AP55" s="336">
        <v>126525</v>
      </c>
      <c r="AQ55" s="337">
        <v>0.2</v>
      </c>
      <c r="AR55" s="338">
        <v>19.399999999999999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547</v>
      </c>
      <c r="AM56" s="341">
        <v>371341</v>
      </c>
      <c r="AN56" s="342">
        <v>51234</v>
      </c>
      <c r="AO56" s="343">
        <v>57.3</v>
      </c>
      <c r="AP56" s="344">
        <v>67052</v>
      </c>
      <c r="AQ56" s="345">
        <v>18.100000000000001</v>
      </c>
      <c r="AR56" s="346">
        <v>39.200000000000003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550</v>
      </c>
      <c r="AL57" s="325"/>
      <c r="AM57" s="333">
        <v>518178</v>
      </c>
      <c r="AN57" s="334">
        <v>73137</v>
      </c>
      <c r="AO57" s="335">
        <v>-8.4</v>
      </c>
      <c r="AP57" s="336">
        <v>122054</v>
      </c>
      <c r="AQ57" s="337">
        <v>-3.5</v>
      </c>
      <c r="AR57" s="338">
        <v>-4.9000000000000004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547</v>
      </c>
      <c r="AM58" s="341">
        <v>368320</v>
      </c>
      <c r="AN58" s="342">
        <v>51986</v>
      </c>
      <c r="AO58" s="343">
        <v>1.5</v>
      </c>
      <c r="AP58" s="344">
        <v>68298</v>
      </c>
      <c r="AQ58" s="345">
        <v>1.9</v>
      </c>
      <c r="AR58" s="346">
        <v>-0.4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551</v>
      </c>
      <c r="AL59" s="325"/>
      <c r="AM59" s="333">
        <v>388626</v>
      </c>
      <c r="AN59" s="334">
        <v>56014</v>
      </c>
      <c r="AO59" s="335">
        <v>-23.4</v>
      </c>
      <c r="AP59" s="336">
        <v>111644</v>
      </c>
      <c r="AQ59" s="337">
        <v>-8.5</v>
      </c>
      <c r="AR59" s="338">
        <v>-14.9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547</v>
      </c>
      <c r="AM60" s="341">
        <v>229078</v>
      </c>
      <c r="AN60" s="342">
        <v>33018</v>
      </c>
      <c r="AO60" s="343">
        <v>-36.5</v>
      </c>
      <c r="AP60" s="344">
        <v>66606</v>
      </c>
      <c r="AQ60" s="345">
        <v>-2.5</v>
      </c>
      <c r="AR60" s="346">
        <v>-34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552</v>
      </c>
      <c r="AL61" s="347"/>
      <c r="AM61" s="348">
        <v>470523</v>
      </c>
      <c r="AN61" s="349">
        <v>64956</v>
      </c>
      <c r="AO61" s="350">
        <v>5.2</v>
      </c>
      <c r="AP61" s="351">
        <v>120255</v>
      </c>
      <c r="AQ61" s="352">
        <v>-1.7</v>
      </c>
      <c r="AR61" s="338">
        <v>6.9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547</v>
      </c>
      <c r="AM62" s="341">
        <v>283444</v>
      </c>
      <c r="AN62" s="342">
        <v>39213</v>
      </c>
      <c r="AO62" s="343">
        <v>12.2</v>
      </c>
      <c r="AP62" s="344">
        <v>62865</v>
      </c>
      <c r="AQ62" s="345">
        <v>0.8</v>
      </c>
      <c r="AR62" s="346">
        <v>11.4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cU0w8tCO4/YdPeofJ9GfM0Mg1VpxC58RlgH0jYQu0jzrRo951pbsX8MLnDHDAa8tJ59YXDUFRgpCqukwOP6Eug==" saltValue="Xk6rVLgUcz0jVVZF+CL6d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554</v>
      </c>
    </row>
    <row r="120" spans="125:125" ht="13.5" hidden="1" customHeight="1" x14ac:dyDescent="0.15"/>
    <row r="121" spans="125:125" ht="13.5" hidden="1" customHeight="1" x14ac:dyDescent="0.15">
      <c r="DU121" s="259"/>
    </row>
  </sheetData>
  <sheetProtection algorithmName="SHA-512" hashValue="zpOD4NbGbucLBfTuKBFFLwjNshHi5HUUrRcYtaPWxVnyeUbmM2h/kYhL4dnwtNtgou+nYdZWCkHlPrLkRJzMsg==" saltValue="51Kerr0Q+FK6Qll8Qf2yF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555</v>
      </c>
    </row>
  </sheetData>
  <sheetProtection algorithmName="SHA-512" hashValue="PJbo3hXnWUcr7EtHjOIpQVkV2CaIq9cNScFzPCCJBVaQAzB6vbUwtLtoasEIXyOt0n0RwUaGThEYtCfIgLOBuQ==" saltValue="tixffWTSVFuzEx7ogEJlI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39" t="s">
        <v>3</v>
      </c>
      <c r="D47" s="1139"/>
      <c r="E47" s="1140"/>
      <c r="F47" s="11">
        <v>18.03</v>
      </c>
      <c r="G47" s="12">
        <v>14.76</v>
      </c>
      <c r="H47" s="12">
        <v>16.59</v>
      </c>
      <c r="I47" s="12">
        <v>18.03</v>
      </c>
      <c r="J47" s="13">
        <v>20.350000000000001</v>
      </c>
    </row>
    <row r="48" spans="2:10" ht="57.75" customHeight="1" x14ac:dyDescent="0.15">
      <c r="B48" s="14"/>
      <c r="C48" s="1141" t="s">
        <v>4</v>
      </c>
      <c r="D48" s="1141"/>
      <c r="E48" s="1142"/>
      <c r="F48" s="15">
        <v>9.4499999999999993</v>
      </c>
      <c r="G48" s="16">
        <v>11.91</v>
      </c>
      <c r="H48" s="16">
        <v>10.61</v>
      </c>
      <c r="I48" s="16">
        <v>10.67</v>
      </c>
      <c r="J48" s="17">
        <v>11.55</v>
      </c>
    </row>
    <row r="49" spans="2:10" ht="57.75" customHeight="1" thickBot="1" x14ac:dyDescent="0.2">
      <c r="B49" s="18"/>
      <c r="C49" s="1143" t="s">
        <v>5</v>
      </c>
      <c r="D49" s="1143"/>
      <c r="E49" s="1144"/>
      <c r="F49" s="19" t="s">
        <v>561</v>
      </c>
      <c r="G49" s="20" t="s">
        <v>562</v>
      </c>
      <c r="H49" s="20">
        <v>1.5</v>
      </c>
      <c r="I49" s="20">
        <v>2.84</v>
      </c>
      <c r="J49" s="21">
        <v>3.12</v>
      </c>
    </row>
    <row r="50" spans="2:10" x14ac:dyDescent="0.15"/>
  </sheetData>
  <sheetProtection algorithmName="SHA-512" hashValue="Vujj9G/Tz3rNFyDRXQryGQ2QbmHnhMUWQKA1RJXQdVR3ELsONnQYPaMSRIpyHsRWrmSLevNcg2m4ptPONUUo/Q==" saltValue="IDCTETO6QF0xOxE9LKi4a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151" t="s">
        <v>563</v>
      </c>
      <c r="D34" s="1151"/>
      <c r="E34" s="1152"/>
      <c r="F34" s="32">
        <v>11.04</v>
      </c>
      <c r="G34" s="33">
        <v>12.16</v>
      </c>
      <c r="H34" s="33">
        <v>12.47</v>
      </c>
      <c r="I34" s="33">
        <v>12.08</v>
      </c>
      <c r="J34" s="34">
        <v>12.28</v>
      </c>
      <c r="K34" s="22"/>
      <c r="L34" s="22"/>
      <c r="M34" s="22"/>
      <c r="N34" s="22"/>
      <c r="O34" s="22"/>
      <c r="P34" s="22"/>
    </row>
    <row r="35" spans="1:16" ht="39" customHeight="1" x14ac:dyDescent="0.15">
      <c r="A35" s="22"/>
      <c r="B35" s="35"/>
      <c r="C35" s="1145" t="s">
        <v>564</v>
      </c>
      <c r="D35" s="1146"/>
      <c r="E35" s="1147"/>
      <c r="F35" s="36">
        <v>9.44</v>
      </c>
      <c r="G35" s="37">
        <v>11.91</v>
      </c>
      <c r="H35" s="37">
        <v>10.6</v>
      </c>
      <c r="I35" s="37">
        <v>10.67</v>
      </c>
      <c r="J35" s="38">
        <v>11.55</v>
      </c>
      <c r="K35" s="22"/>
      <c r="L35" s="22"/>
      <c r="M35" s="22"/>
      <c r="N35" s="22"/>
      <c r="O35" s="22"/>
      <c r="P35" s="22"/>
    </row>
    <row r="36" spans="1:16" ht="39" customHeight="1" x14ac:dyDescent="0.15">
      <c r="A36" s="22"/>
      <c r="B36" s="35"/>
      <c r="C36" s="1145" t="s">
        <v>565</v>
      </c>
      <c r="D36" s="1146"/>
      <c r="E36" s="1147"/>
      <c r="F36" s="36">
        <v>6.73</v>
      </c>
      <c r="G36" s="37">
        <v>3.6</v>
      </c>
      <c r="H36" s="37">
        <v>3.64</v>
      </c>
      <c r="I36" s="37">
        <v>4.01</v>
      </c>
      <c r="J36" s="38">
        <v>3.69</v>
      </c>
      <c r="K36" s="22"/>
      <c r="L36" s="22"/>
      <c r="M36" s="22"/>
      <c r="N36" s="22"/>
      <c r="O36" s="22"/>
      <c r="P36" s="22"/>
    </row>
    <row r="37" spans="1:16" ht="39" customHeight="1" x14ac:dyDescent="0.15">
      <c r="A37" s="22"/>
      <c r="B37" s="35"/>
      <c r="C37" s="1145" t="s">
        <v>566</v>
      </c>
      <c r="D37" s="1146"/>
      <c r="E37" s="1147"/>
      <c r="F37" s="36">
        <v>1.8</v>
      </c>
      <c r="G37" s="37">
        <v>3.48</v>
      </c>
      <c r="H37" s="37">
        <v>2.52</v>
      </c>
      <c r="I37" s="37">
        <v>2.83</v>
      </c>
      <c r="J37" s="38">
        <v>2.89</v>
      </c>
      <c r="K37" s="22"/>
      <c r="L37" s="22"/>
      <c r="M37" s="22"/>
      <c r="N37" s="22"/>
      <c r="O37" s="22"/>
      <c r="P37" s="22"/>
    </row>
    <row r="38" spans="1:16" ht="39" customHeight="1" x14ac:dyDescent="0.15">
      <c r="A38" s="22"/>
      <c r="B38" s="35"/>
      <c r="C38" s="1145" t="s">
        <v>567</v>
      </c>
      <c r="D38" s="1146"/>
      <c r="E38" s="1147"/>
      <c r="F38" s="36">
        <v>1.68</v>
      </c>
      <c r="G38" s="37">
        <v>1.68</v>
      </c>
      <c r="H38" s="37">
        <v>1.76</v>
      </c>
      <c r="I38" s="37">
        <v>1.81</v>
      </c>
      <c r="J38" s="38">
        <v>2.15</v>
      </c>
      <c r="K38" s="22"/>
      <c r="L38" s="22"/>
      <c r="M38" s="22"/>
      <c r="N38" s="22"/>
      <c r="O38" s="22"/>
      <c r="P38" s="22"/>
    </row>
    <row r="39" spans="1:16" ht="39" customHeight="1" x14ac:dyDescent="0.15">
      <c r="A39" s="22"/>
      <c r="B39" s="35"/>
      <c r="C39" s="1145" t="s">
        <v>568</v>
      </c>
      <c r="D39" s="1146"/>
      <c r="E39" s="1147"/>
      <c r="F39" s="36">
        <v>2.1800000000000002</v>
      </c>
      <c r="G39" s="37">
        <v>1.7</v>
      </c>
      <c r="H39" s="37">
        <v>1.37</v>
      </c>
      <c r="I39" s="37">
        <v>1.24</v>
      </c>
      <c r="J39" s="38">
        <v>1.45</v>
      </c>
      <c r="K39" s="22"/>
      <c r="L39" s="22"/>
      <c r="M39" s="22"/>
      <c r="N39" s="22"/>
      <c r="O39" s="22"/>
      <c r="P39" s="22"/>
    </row>
    <row r="40" spans="1:16" ht="39" customHeight="1" x14ac:dyDescent="0.15">
      <c r="A40" s="22"/>
      <c r="B40" s="35"/>
      <c r="C40" s="1145" t="s">
        <v>569</v>
      </c>
      <c r="D40" s="1146"/>
      <c r="E40" s="1147"/>
      <c r="F40" s="36">
        <v>1.1100000000000001</v>
      </c>
      <c r="G40" s="37">
        <v>1.24</v>
      </c>
      <c r="H40" s="37">
        <v>1.24</v>
      </c>
      <c r="I40" s="37">
        <v>1.26</v>
      </c>
      <c r="J40" s="38">
        <v>1.1100000000000001</v>
      </c>
      <c r="K40" s="22"/>
      <c r="L40" s="22"/>
      <c r="M40" s="22"/>
      <c r="N40" s="22"/>
      <c r="O40" s="22"/>
      <c r="P40" s="22"/>
    </row>
    <row r="41" spans="1:16" ht="39" customHeight="1" x14ac:dyDescent="0.15">
      <c r="A41" s="22"/>
      <c r="B41" s="35"/>
      <c r="C41" s="1145" t="s">
        <v>570</v>
      </c>
      <c r="D41" s="1146"/>
      <c r="E41" s="1147"/>
      <c r="F41" s="36">
        <v>0.86</v>
      </c>
      <c r="G41" s="37">
        <v>0.39</v>
      </c>
      <c r="H41" s="37">
        <v>0.37</v>
      </c>
      <c r="I41" s="37">
        <v>0.46</v>
      </c>
      <c r="J41" s="38">
        <v>0.42</v>
      </c>
      <c r="K41" s="22"/>
      <c r="L41" s="22"/>
      <c r="M41" s="22"/>
      <c r="N41" s="22"/>
      <c r="O41" s="22"/>
      <c r="P41" s="22"/>
    </row>
    <row r="42" spans="1:16" ht="39" customHeight="1" x14ac:dyDescent="0.15">
      <c r="A42" s="22"/>
      <c r="B42" s="39"/>
      <c r="C42" s="1145" t="s">
        <v>571</v>
      </c>
      <c r="D42" s="1146"/>
      <c r="E42" s="1147"/>
      <c r="F42" s="36" t="s">
        <v>514</v>
      </c>
      <c r="G42" s="37" t="s">
        <v>514</v>
      </c>
      <c r="H42" s="37" t="s">
        <v>514</v>
      </c>
      <c r="I42" s="37" t="s">
        <v>514</v>
      </c>
      <c r="J42" s="38" t="s">
        <v>514</v>
      </c>
      <c r="K42" s="22"/>
      <c r="L42" s="22"/>
      <c r="M42" s="22"/>
      <c r="N42" s="22"/>
      <c r="O42" s="22"/>
      <c r="P42" s="22"/>
    </row>
    <row r="43" spans="1:16" ht="39" customHeight="1" thickBot="1" x14ac:dyDescent="0.2">
      <c r="A43" s="22"/>
      <c r="B43" s="40"/>
      <c r="C43" s="1148" t="s">
        <v>572</v>
      </c>
      <c r="D43" s="1149"/>
      <c r="E43" s="1150"/>
      <c r="F43" s="41">
        <v>0.42</v>
      </c>
      <c r="G43" s="42">
        <v>0.68</v>
      </c>
      <c r="H43" s="42">
        <v>0.6</v>
      </c>
      <c r="I43" s="42">
        <v>0.28999999999999998</v>
      </c>
      <c r="J43" s="43">
        <v>0.31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3ckgt/2ukpdkPT5v81GFUc+83g3UlNq8piEeKoPV/r1/L41QH744VX61AaE/e0WWLTTpH2QdccwChU1bQN4nSg==" saltValue="Pt7lxWBeOu1vjUOdGR0t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853</v>
      </c>
      <c r="L45" s="60">
        <v>851</v>
      </c>
      <c r="M45" s="60">
        <v>882</v>
      </c>
      <c r="N45" s="60">
        <v>890</v>
      </c>
      <c r="O45" s="61">
        <v>941</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514</v>
      </c>
      <c r="L46" s="64" t="s">
        <v>514</v>
      </c>
      <c r="M46" s="64" t="s">
        <v>514</v>
      </c>
      <c r="N46" s="64" t="s">
        <v>514</v>
      </c>
      <c r="O46" s="65" t="s">
        <v>514</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514</v>
      </c>
      <c r="L47" s="64" t="s">
        <v>514</v>
      </c>
      <c r="M47" s="64" t="s">
        <v>514</v>
      </c>
      <c r="N47" s="64" t="s">
        <v>514</v>
      </c>
      <c r="O47" s="65" t="s">
        <v>514</v>
      </c>
      <c r="P47" s="48"/>
      <c r="Q47" s="48"/>
      <c r="R47" s="48"/>
      <c r="S47" s="48"/>
      <c r="T47" s="48"/>
      <c r="U47" s="48"/>
    </row>
    <row r="48" spans="1:21" ht="30.75" customHeight="1" x14ac:dyDescent="0.15">
      <c r="A48" s="48"/>
      <c r="B48" s="1155"/>
      <c r="C48" s="1156"/>
      <c r="D48" s="62"/>
      <c r="E48" s="1161" t="s">
        <v>15</v>
      </c>
      <c r="F48" s="1161"/>
      <c r="G48" s="1161"/>
      <c r="H48" s="1161"/>
      <c r="I48" s="1161"/>
      <c r="J48" s="1162"/>
      <c r="K48" s="63">
        <v>242</v>
      </c>
      <c r="L48" s="64">
        <v>249</v>
      </c>
      <c r="M48" s="64">
        <v>238</v>
      </c>
      <c r="N48" s="64">
        <v>255</v>
      </c>
      <c r="O48" s="65">
        <v>259</v>
      </c>
      <c r="P48" s="48"/>
      <c r="Q48" s="48"/>
      <c r="R48" s="48"/>
      <c r="S48" s="48"/>
      <c r="T48" s="48"/>
      <c r="U48" s="48"/>
    </row>
    <row r="49" spans="1:21" ht="30.75" customHeight="1" x14ac:dyDescent="0.15">
      <c r="A49" s="48"/>
      <c r="B49" s="1155"/>
      <c r="C49" s="1156"/>
      <c r="D49" s="62"/>
      <c r="E49" s="1161" t="s">
        <v>16</v>
      </c>
      <c r="F49" s="1161"/>
      <c r="G49" s="1161"/>
      <c r="H49" s="1161"/>
      <c r="I49" s="1161"/>
      <c r="J49" s="1162"/>
      <c r="K49" s="63">
        <v>25</v>
      </c>
      <c r="L49" s="64">
        <v>27</v>
      </c>
      <c r="M49" s="64">
        <v>28</v>
      </c>
      <c r="N49" s="64">
        <v>34</v>
      </c>
      <c r="O49" s="65">
        <v>37</v>
      </c>
      <c r="P49" s="48"/>
      <c r="Q49" s="48"/>
      <c r="R49" s="48"/>
      <c r="S49" s="48"/>
      <c r="T49" s="48"/>
      <c r="U49" s="48"/>
    </row>
    <row r="50" spans="1:21" ht="30.75" customHeight="1" x14ac:dyDescent="0.15">
      <c r="A50" s="48"/>
      <c r="B50" s="1155"/>
      <c r="C50" s="1156"/>
      <c r="D50" s="62"/>
      <c r="E50" s="1161" t="s">
        <v>17</v>
      </c>
      <c r="F50" s="1161"/>
      <c r="G50" s="1161"/>
      <c r="H50" s="1161"/>
      <c r="I50" s="1161"/>
      <c r="J50" s="1162"/>
      <c r="K50" s="63">
        <v>0</v>
      </c>
      <c r="L50" s="64" t="s">
        <v>514</v>
      </c>
      <c r="M50" s="64" t="s">
        <v>514</v>
      </c>
      <c r="N50" s="64" t="s">
        <v>514</v>
      </c>
      <c r="O50" s="65" t="s">
        <v>514</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514</v>
      </c>
      <c r="L51" s="64" t="s">
        <v>514</v>
      </c>
      <c r="M51" s="64" t="s">
        <v>514</v>
      </c>
      <c r="N51" s="64" t="s">
        <v>514</v>
      </c>
      <c r="O51" s="65" t="s">
        <v>514</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721</v>
      </c>
      <c r="L52" s="64">
        <v>702</v>
      </c>
      <c r="M52" s="64">
        <v>719</v>
      </c>
      <c r="N52" s="64">
        <v>722</v>
      </c>
      <c r="O52" s="65">
        <v>760</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399</v>
      </c>
      <c r="L53" s="69">
        <v>425</v>
      </c>
      <c r="M53" s="69">
        <v>429</v>
      </c>
      <c r="N53" s="69">
        <v>457</v>
      </c>
      <c r="O53" s="70">
        <v>477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573</v>
      </c>
      <c r="P56" s="48"/>
      <c r="Q56" s="48"/>
      <c r="R56" s="48"/>
      <c r="S56" s="48"/>
      <c r="T56" s="48"/>
      <c r="U56" s="48"/>
    </row>
    <row r="57" spans="1:21" ht="31.5" customHeight="1" thickBot="1" x14ac:dyDescent="0.2">
      <c r="A57" s="48"/>
      <c r="B57" s="76"/>
      <c r="C57" s="77"/>
      <c r="D57" s="77"/>
      <c r="E57" s="78"/>
      <c r="F57" s="78"/>
      <c r="G57" s="78"/>
      <c r="H57" s="78"/>
      <c r="I57" s="78"/>
      <c r="J57" s="79" t="s">
        <v>2</v>
      </c>
      <c r="K57" s="80" t="s">
        <v>574</v>
      </c>
      <c r="L57" s="81" t="s">
        <v>575</v>
      </c>
      <c r="M57" s="81" t="s">
        <v>576</v>
      </c>
      <c r="N57" s="81" t="s">
        <v>577</v>
      </c>
      <c r="O57" s="82" t="s">
        <v>578</v>
      </c>
      <c r="P57" s="48"/>
      <c r="Q57" s="48"/>
      <c r="R57" s="48"/>
      <c r="S57" s="48"/>
      <c r="T57" s="48"/>
      <c r="U57" s="48"/>
    </row>
    <row r="58" spans="1:21" ht="31.5" customHeight="1" x14ac:dyDescent="0.15">
      <c r="B58" s="1169" t="s">
        <v>26</v>
      </c>
      <c r="C58" s="1170"/>
      <c r="D58" s="1175" t="s">
        <v>27</v>
      </c>
      <c r="E58" s="1176"/>
      <c r="F58" s="1176"/>
      <c r="G58" s="1176"/>
      <c r="H58" s="1176"/>
      <c r="I58" s="1176"/>
      <c r="J58" s="1177"/>
      <c r="K58" s="83" t="s">
        <v>603</v>
      </c>
      <c r="L58" s="84" t="s">
        <v>603</v>
      </c>
      <c r="M58" s="84" t="s">
        <v>604</v>
      </c>
      <c r="N58" s="84" t="s">
        <v>604</v>
      </c>
      <c r="O58" s="85" t="s">
        <v>605</v>
      </c>
    </row>
    <row r="59" spans="1:21" ht="31.5" customHeight="1" x14ac:dyDescent="0.15">
      <c r="B59" s="1171"/>
      <c r="C59" s="1172"/>
      <c r="D59" s="1178" t="s">
        <v>28</v>
      </c>
      <c r="E59" s="1179"/>
      <c r="F59" s="1179"/>
      <c r="G59" s="1179"/>
      <c r="H59" s="1179"/>
      <c r="I59" s="1179"/>
      <c r="J59" s="1180"/>
      <c r="K59" s="86" t="s">
        <v>604</v>
      </c>
      <c r="L59" s="87" t="s">
        <v>606</v>
      </c>
      <c r="M59" s="87" t="s">
        <v>607</v>
      </c>
      <c r="N59" s="87" t="s">
        <v>605</v>
      </c>
      <c r="O59" s="88" t="s">
        <v>604</v>
      </c>
    </row>
    <row r="60" spans="1:21" ht="31.5" customHeight="1" thickBot="1" x14ac:dyDescent="0.2">
      <c r="B60" s="1173"/>
      <c r="C60" s="1174"/>
      <c r="D60" s="1181" t="s">
        <v>29</v>
      </c>
      <c r="E60" s="1182"/>
      <c r="F60" s="1182"/>
      <c r="G60" s="1182"/>
      <c r="H60" s="1182"/>
      <c r="I60" s="1182"/>
      <c r="J60" s="1183"/>
      <c r="K60" s="89" t="s">
        <v>605</v>
      </c>
      <c r="L60" s="90" t="s">
        <v>607</v>
      </c>
      <c r="M60" s="90" t="s">
        <v>605</v>
      </c>
      <c r="N60" s="90" t="s">
        <v>604</v>
      </c>
      <c r="O60" s="91" t="s">
        <v>608</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4QeRPlDBQSako8tF2UKCmT1J53rXNnFG1rO88Bd3Abr90TXIz7unOSeN8Qbtx9qXbWZAYxalzIm/QFaeKacWKA==" saltValue="6Gz/pt6BJw3tPmAtHa48f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556</v>
      </c>
      <c r="J40" s="103" t="s">
        <v>557</v>
      </c>
      <c r="K40" s="103" t="s">
        <v>558</v>
      </c>
      <c r="L40" s="103" t="s">
        <v>559</v>
      </c>
      <c r="M40" s="104" t="s">
        <v>560</v>
      </c>
    </row>
    <row r="41" spans="2:13" ht="27.75" customHeight="1" x14ac:dyDescent="0.15">
      <c r="B41" s="1184" t="s">
        <v>32</v>
      </c>
      <c r="C41" s="1185"/>
      <c r="D41" s="105"/>
      <c r="E41" s="1190" t="s">
        <v>33</v>
      </c>
      <c r="F41" s="1190"/>
      <c r="G41" s="1190"/>
      <c r="H41" s="1191"/>
      <c r="I41" s="355">
        <v>8569</v>
      </c>
      <c r="J41" s="356">
        <v>8335</v>
      </c>
      <c r="K41" s="356">
        <v>8107</v>
      </c>
      <c r="L41" s="356">
        <v>7880</v>
      </c>
      <c r="M41" s="357">
        <v>7401</v>
      </c>
    </row>
    <row r="42" spans="2:13" ht="27.75" customHeight="1" x14ac:dyDescent="0.15">
      <c r="B42" s="1186"/>
      <c r="C42" s="1187"/>
      <c r="D42" s="106"/>
      <c r="E42" s="1192" t="s">
        <v>34</v>
      </c>
      <c r="F42" s="1192"/>
      <c r="G42" s="1192"/>
      <c r="H42" s="1193"/>
      <c r="I42" s="358" t="s">
        <v>514</v>
      </c>
      <c r="J42" s="359" t="s">
        <v>514</v>
      </c>
      <c r="K42" s="359" t="s">
        <v>514</v>
      </c>
      <c r="L42" s="359" t="s">
        <v>514</v>
      </c>
      <c r="M42" s="360" t="s">
        <v>514</v>
      </c>
    </row>
    <row r="43" spans="2:13" ht="27.75" customHeight="1" x14ac:dyDescent="0.15">
      <c r="B43" s="1186"/>
      <c r="C43" s="1187"/>
      <c r="D43" s="106"/>
      <c r="E43" s="1192" t="s">
        <v>35</v>
      </c>
      <c r="F43" s="1192"/>
      <c r="G43" s="1192"/>
      <c r="H43" s="1193"/>
      <c r="I43" s="358">
        <v>2905</v>
      </c>
      <c r="J43" s="359">
        <v>2568</v>
      </c>
      <c r="K43" s="359">
        <v>2271</v>
      </c>
      <c r="L43" s="359">
        <v>2492</v>
      </c>
      <c r="M43" s="360">
        <v>2405</v>
      </c>
    </row>
    <row r="44" spans="2:13" ht="27.75" customHeight="1" x14ac:dyDescent="0.15">
      <c r="B44" s="1186"/>
      <c r="C44" s="1187"/>
      <c r="D44" s="106"/>
      <c r="E44" s="1192" t="s">
        <v>36</v>
      </c>
      <c r="F44" s="1192"/>
      <c r="G44" s="1192"/>
      <c r="H44" s="1193"/>
      <c r="I44" s="358">
        <v>199</v>
      </c>
      <c r="J44" s="359">
        <v>271</v>
      </c>
      <c r="K44" s="359">
        <v>320</v>
      </c>
      <c r="L44" s="359">
        <v>259</v>
      </c>
      <c r="M44" s="360">
        <v>213</v>
      </c>
    </row>
    <row r="45" spans="2:13" ht="27.75" customHeight="1" x14ac:dyDescent="0.15">
      <c r="B45" s="1186"/>
      <c r="C45" s="1187"/>
      <c r="D45" s="106"/>
      <c r="E45" s="1192" t="s">
        <v>37</v>
      </c>
      <c r="F45" s="1192"/>
      <c r="G45" s="1192"/>
      <c r="H45" s="1193"/>
      <c r="I45" s="358">
        <v>663</v>
      </c>
      <c r="J45" s="359">
        <v>651</v>
      </c>
      <c r="K45" s="359">
        <v>625</v>
      </c>
      <c r="L45" s="359">
        <v>604</v>
      </c>
      <c r="M45" s="360">
        <v>591</v>
      </c>
    </row>
    <row r="46" spans="2:13" ht="27.75" customHeight="1" x14ac:dyDescent="0.15">
      <c r="B46" s="1186"/>
      <c r="C46" s="1187"/>
      <c r="D46" s="107"/>
      <c r="E46" s="1192" t="s">
        <v>38</v>
      </c>
      <c r="F46" s="1192"/>
      <c r="G46" s="1192"/>
      <c r="H46" s="1193"/>
      <c r="I46" s="358" t="s">
        <v>514</v>
      </c>
      <c r="J46" s="359" t="s">
        <v>514</v>
      </c>
      <c r="K46" s="359" t="s">
        <v>514</v>
      </c>
      <c r="L46" s="359" t="s">
        <v>514</v>
      </c>
      <c r="M46" s="360" t="s">
        <v>514</v>
      </c>
    </row>
    <row r="47" spans="2:13" ht="27.75" customHeight="1" x14ac:dyDescent="0.15">
      <c r="B47" s="1186"/>
      <c r="C47" s="1187"/>
      <c r="D47" s="108"/>
      <c r="E47" s="1194" t="s">
        <v>39</v>
      </c>
      <c r="F47" s="1195"/>
      <c r="G47" s="1195"/>
      <c r="H47" s="1196"/>
      <c r="I47" s="358" t="s">
        <v>514</v>
      </c>
      <c r="J47" s="359" t="s">
        <v>514</v>
      </c>
      <c r="K47" s="359" t="s">
        <v>514</v>
      </c>
      <c r="L47" s="359" t="s">
        <v>514</v>
      </c>
      <c r="M47" s="360" t="s">
        <v>514</v>
      </c>
    </row>
    <row r="48" spans="2:13" ht="27.75" customHeight="1" x14ac:dyDescent="0.15">
      <c r="B48" s="1186"/>
      <c r="C48" s="1187"/>
      <c r="D48" s="106"/>
      <c r="E48" s="1192" t="s">
        <v>40</v>
      </c>
      <c r="F48" s="1192"/>
      <c r="G48" s="1192"/>
      <c r="H48" s="1193"/>
      <c r="I48" s="358" t="s">
        <v>514</v>
      </c>
      <c r="J48" s="359" t="s">
        <v>514</v>
      </c>
      <c r="K48" s="359" t="s">
        <v>514</v>
      </c>
      <c r="L48" s="359" t="s">
        <v>514</v>
      </c>
      <c r="M48" s="360" t="s">
        <v>514</v>
      </c>
    </row>
    <row r="49" spans="2:13" ht="27.75" customHeight="1" x14ac:dyDescent="0.15">
      <c r="B49" s="1188"/>
      <c r="C49" s="1189"/>
      <c r="D49" s="106"/>
      <c r="E49" s="1192" t="s">
        <v>41</v>
      </c>
      <c r="F49" s="1192"/>
      <c r="G49" s="1192"/>
      <c r="H49" s="1193"/>
      <c r="I49" s="358" t="s">
        <v>514</v>
      </c>
      <c r="J49" s="359" t="s">
        <v>514</v>
      </c>
      <c r="K49" s="359" t="s">
        <v>514</v>
      </c>
      <c r="L49" s="359" t="s">
        <v>514</v>
      </c>
      <c r="M49" s="360" t="s">
        <v>514</v>
      </c>
    </row>
    <row r="50" spans="2:13" ht="27.75" customHeight="1" x14ac:dyDescent="0.15">
      <c r="B50" s="1197" t="s">
        <v>42</v>
      </c>
      <c r="C50" s="1198"/>
      <c r="D50" s="109"/>
      <c r="E50" s="1192" t="s">
        <v>43</v>
      </c>
      <c r="F50" s="1192"/>
      <c r="G50" s="1192"/>
      <c r="H50" s="1193"/>
      <c r="I50" s="358">
        <v>1844</v>
      </c>
      <c r="J50" s="359">
        <v>1697</v>
      </c>
      <c r="K50" s="359">
        <v>1785</v>
      </c>
      <c r="L50" s="359">
        <v>2036</v>
      </c>
      <c r="M50" s="360">
        <v>2151</v>
      </c>
    </row>
    <row r="51" spans="2:13" ht="27.75" customHeight="1" x14ac:dyDescent="0.15">
      <c r="B51" s="1186"/>
      <c r="C51" s="1187"/>
      <c r="D51" s="106"/>
      <c r="E51" s="1192" t="s">
        <v>44</v>
      </c>
      <c r="F51" s="1192"/>
      <c r="G51" s="1192"/>
      <c r="H51" s="1193"/>
      <c r="I51" s="358">
        <v>27</v>
      </c>
      <c r="J51" s="359">
        <v>30</v>
      </c>
      <c r="K51" s="359">
        <v>25</v>
      </c>
      <c r="L51" s="359">
        <v>20</v>
      </c>
      <c r="M51" s="360">
        <v>15</v>
      </c>
    </row>
    <row r="52" spans="2:13" ht="27.75" customHeight="1" x14ac:dyDescent="0.15">
      <c r="B52" s="1188"/>
      <c r="C52" s="1189"/>
      <c r="D52" s="106"/>
      <c r="E52" s="1192" t="s">
        <v>45</v>
      </c>
      <c r="F52" s="1192"/>
      <c r="G52" s="1192"/>
      <c r="H52" s="1193"/>
      <c r="I52" s="358">
        <v>7324</v>
      </c>
      <c r="J52" s="359">
        <v>6973</v>
      </c>
      <c r="K52" s="359">
        <v>6827</v>
      </c>
      <c r="L52" s="359">
        <v>6599</v>
      </c>
      <c r="M52" s="360">
        <v>6234</v>
      </c>
    </row>
    <row r="53" spans="2:13" ht="27.75" customHeight="1" thickBot="1" x14ac:dyDescent="0.2">
      <c r="B53" s="1199" t="s">
        <v>46</v>
      </c>
      <c r="C53" s="1200"/>
      <c r="D53" s="110"/>
      <c r="E53" s="1201" t="s">
        <v>47</v>
      </c>
      <c r="F53" s="1201"/>
      <c r="G53" s="1201"/>
      <c r="H53" s="1202"/>
      <c r="I53" s="361">
        <v>3143</v>
      </c>
      <c r="J53" s="362">
        <v>3125</v>
      </c>
      <c r="K53" s="362">
        <v>2686</v>
      </c>
      <c r="L53" s="362">
        <v>2580</v>
      </c>
      <c r="M53" s="363">
        <v>2212</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hNFntY3ojIVXocTy47OyUi/8e7QaqGcHCnahafQ+KLhgeYioo/c2DAYgFJa+z2/P4oz66sL0bufMwiklMnjcmw==" saltValue="p4Zw2JexgYR0Di0wj4vxG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558</v>
      </c>
      <c r="G54" s="119" t="s">
        <v>559</v>
      </c>
      <c r="H54" s="120" t="s">
        <v>560</v>
      </c>
    </row>
    <row r="55" spans="2:8" ht="52.5" customHeight="1" x14ac:dyDescent="0.15">
      <c r="B55" s="121"/>
      <c r="C55" s="1211" t="s">
        <v>50</v>
      </c>
      <c r="D55" s="1211"/>
      <c r="E55" s="1212"/>
      <c r="F55" s="122">
        <v>699</v>
      </c>
      <c r="G55" s="122">
        <v>799</v>
      </c>
      <c r="H55" s="123">
        <v>899</v>
      </c>
    </row>
    <row r="56" spans="2:8" ht="52.5" customHeight="1" x14ac:dyDescent="0.15">
      <c r="B56" s="124"/>
      <c r="C56" s="1213" t="s">
        <v>51</v>
      </c>
      <c r="D56" s="1213"/>
      <c r="E56" s="1214"/>
      <c r="F56" s="125">
        <v>86</v>
      </c>
      <c r="G56" s="125">
        <v>135</v>
      </c>
      <c r="H56" s="126">
        <v>141</v>
      </c>
    </row>
    <row r="57" spans="2:8" ht="53.25" customHeight="1" x14ac:dyDescent="0.15">
      <c r="B57" s="124"/>
      <c r="C57" s="1215" t="s">
        <v>52</v>
      </c>
      <c r="D57" s="1215"/>
      <c r="E57" s="1216"/>
      <c r="F57" s="127">
        <v>543</v>
      </c>
      <c r="G57" s="127">
        <v>640</v>
      </c>
      <c r="H57" s="128">
        <v>645</v>
      </c>
    </row>
    <row r="58" spans="2:8" ht="45.75" customHeight="1" x14ac:dyDescent="0.15">
      <c r="B58" s="129"/>
      <c r="C58" s="1203" t="s">
        <v>609</v>
      </c>
      <c r="D58" s="1204"/>
      <c r="E58" s="1205"/>
      <c r="F58" s="130">
        <v>309</v>
      </c>
      <c r="G58" s="130">
        <v>309</v>
      </c>
      <c r="H58" s="131">
        <v>309</v>
      </c>
    </row>
    <row r="59" spans="2:8" ht="45.75" customHeight="1" x14ac:dyDescent="0.15">
      <c r="B59" s="129"/>
      <c r="C59" s="1203" t="s">
        <v>610</v>
      </c>
      <c r="D59" s="1204"/>
      <c r="E59" s="1205"/>
      <c r="F59" s="130">
        <v>0</v>
      </c>
      <c r="G59" s="130">
        <v>100</v>
      </c>
      <c r="H59" s="131">
        <v>100</v>
      </c>
    </row>
    <row r="60" spans="2:8" ht="45.75" customHeight="1" x14ac:dyDescent="0.15">
      <c r="B60" s="129"/>
      <c r="C60" s="1203" t="s">
        <v>611</v>
      </c>
      <c r="D60" s="1204"/>
      <c r="E60" s="1205"/>
      <c r="F60" s="130">
        <v>19</v>
      </c>
      <c r="G60" s="130">
        <v>33</v>
      </c>
      <c r="H60" s="131">
        <v>52</v>
      </c>
    </row>
    <row r="61" spans="2:8" ht="45.75" customHeight="1" x14ac:dyDescent="0.15">
      <c r="B61" s="129"/>
      <c r="C61" s="1203" t="s">
        <v>612</v>
      </c>
      <c r="D61" s="1204"/>
      <c r="E61" s="1205"/>
      <c r="F61" s="130">
        <v>39</v>
      </c>
      <c r="G61" s="130">
        <v>39</v>
      </c>
      <c r="H61" s="131">
        <v>39</v>
      </c>
    </row>
    <row r="62" spans="2:8" ht="45.75" customHeight="1" thickBot="1" x14ac:dyDescent="0.2">
      <c r="B62" s="132"/>
      <c r="C62" s="1206" t="s">
        <v>613</v>
      </c>
      <c r="D62" s="1207"/>
      <c r="E62" s="1208"/>
      <c r="F62" s="133">
        <v>36</v>
      </c>
      <c r="G62" s="133">
        <v>35</v>
      </c>
      <c r="H62" s="134">
        <v>35</v>
      </c>
    </row>
    <row r="63" spans="2:8" ht="52.5" customHeight="1" thickBot="1" x14ac:dyDescent="0.2">
      <c r="B63" s="135"/>
      <c r="C63" s="1209" t="s">
        <v>53</v>
      </c>
      <c r="D63" s="1209"/>
      <c r="E63" s="1210"/>
      <c r="F63" s="136">
        <v>1328</v>
      </c>
      <c r="G63" s="136">
        <v>1575</v>
      </c>
      <c r="H63" s="137">
        <v>1685</v>
      </c>
    </row>
    <row r="64" spans="2:8" x14ac:dyDescent="0.15"/>
  </sheetData>
  <sheetProtection algorithmName="SHA-512" hashValue="ua6MkY3EsLQEa0uLpOWRTeqNjEms/T9v4bT0znHHZZYcJNB3XediU4nmnP8+dr8XaZOEc/uLRygRpihZzFFGhQ==" saltValue="ATB5uYrRMnE/c37zI0hl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553</v>
      </c>
      <c r="G2" s="151"/>
      <c r="H2" s="152"/>
    </row>
    <row r="3" spans="1:8" x14ac:dyDescent="0.15">
      <c r="A3" s="148" t="s">
        <v>546</v>
      </c>
      <c r="B3" s="153"/>
      <c r="C3" s="154"/>
      <c r="D3" s="155">
        <v>48927</v>
      </c>
      <c r="E3" s="156"/>
      <c r="F3" s="157">
        <v>114790</v>
      </c>
      <c r="G3" s="158"/>
      <c r="H3" s="159"/>
    </row>
    <row r="4" spans="1:8" x14ac:dyDescent="0.15">
      <c r="A4" s="160"/>
      <c r="B4" s="161"/>
      <c r="C4" s="162"/>
      <c r="D4" s="163">
        <v>27250</v>
      </c>
      <c r="E4" s="164"/>
      <c r="F4" s="165">
        <v>55601</v>
      </c>
      <c r="G4" s="166"/>
      <c r="H4" s="167"/>
    </row>
    <row r="5" spans="1:8" x14ac:dyDescent="0.15">
      <c r="A5" s="148" t="s">
        <v>548</v>
      </c>
      <c r="B5" s="153"/>
      <c r="C5" s="154"/>
      <c r="D5" s="155">
        <v>66814</v>
      </c>
      <c r="E5" s="156"/>
      <c r="F5" s="157">
        <v>126262</v>
      </c>
      <c r="G5" s="158"/>
      <c r="H5" s="159"/>
    </row>
    <row r="6" spans="1:8" x14ac:dyDescent="0.15">
      <c r="A6" s="160"/>
      <c r="B6" s="161"/>
      <c r="C6" s="162"/>
      <c r="D6" s="163">
        <v>32579</v>
      </c>
      <c r="E6" s="164"/>
      <c r="F6" s="165">
        <v>56769</v>
      </c>
      <c r="G6" s="166"/>
      <c r="H6" s="167"/>
    </row>
    <row r="7" spans="1:8" x14ac:dyDescent="0.15">
      <c r="A7" s="148" t="s">
        <v>549</v>
      </c>
      <c r="B7" s="153"/>
      <c r="C7" s="154"/>
      <c r="D7" s="155">
        <v>79887</v>
      </c>
      <c r="E7" s="156"/>
      <c r="F7" s="157">
        <v>126525</v>
      </c>
      <c r="G7" s="158"/>
      <c r="H7" s="159"/>
    </row>
    <row r="8" spans="1:8" x14ac:dyDescent="0.15">
      <c r="A8" s="160"/>
      <c r="B8" s="161"/>
      <c r="C8" s="162"/>
      <c r="D8" s="163">
        <v>51234</v>
      </c>
      <c r="E8" s="164"/>
      <c r="F8" s="165">
        <v>67052</v>
      </c>
      <c r="G8" s="166"/>
      <c r="H8" s="167"/>
    </row>
    <row r="9" spans="1:8" x14ac:dyDescent="0.15">
      <c r="A9" s="148" t="s">
        <v>550</v>
      </c>
      <c r="B9" s="153"/>
      <c r="C9" s="154"/>
      <c r="D9" s="155">
        <v>73137</v>
      </c>
      <c r="E9" s="156"/>
      <c r="F9" s="157">
        <v>122054</v>
      </c>
      <c r="G9" s="158"/>
      <c r="H9" s="159"/>
    </row>
    <row r="10" spans="1:8" x14ac:dyDescent="0.15">
      <c r="A10" s="160"/>
      <c r="B10" s="161"/>
      <c r="C10" s="162"/>
      <c r="D10" s="163">
        <v>51986</v>
      </c>
      <c r="E10" s="164"/>
      <c r="F10" s="165">
        <v>68298</v>
      </c>
      <c r="G10" s="166"/>
      <c r="H10" s="167"/>
    </row>
    <row r="11" spans="1:8" x14ac:dyDescent="0.15">
      <c r="A11" s="148" t="s">
        <v>551</v>
      </c>
      <c r="B11" s="153"/>
      <c r="C11" s="154"/>
      <c r="D11" s="155">
        <v>56014</v>
      </c>
      <c r="E11" s="156"/>
      <c r="F11" s="157">
        <v>111644</v>
      </c>
      <c r="G11" s="158"/>
      <c r="H11" s="159"/>
    </row>
    <row r="12" spans="1:8" x14ac:dyDescent="0.15">
      <c r="A12" s="160"/>
      <c r="B12" s="161"/>
      <c r="C12" s="168"/>
      <c r="D12" s="163">
        <v>33018</v>
      </c>
      <c r="E12" s="164"/>
      <c r="F12" s="165">
        <v>66606</v>
      </c>
      <c r="G12" s="166"/>
      <c r="H12" s="167"/>
    </row>
    <row r="13" spans="1:8" x14ac:dyDescent="0.15">
      <c r="A13" s="148"/>
      <c r="B13" s="153"/>
      <c r="C13" s="169"/>
      <c r="D13" s="170">
        <v>64956</v>
      </c>
      <c r="E13" s="171"/>
      <c r="F13" s="172">
        <v>120255</v>
      </c>
      <c r="G13" s="173"/>
      <c r="H13" s="159"/>
    </row>
    <row r="14" spans="1:8" x14ac:dyDescent="0.15">
      <c r="A14" s="160"/>
      <c r="B14" s="161"/>
      <c r="C14" s="162"/>
      <c r="D14" s="163">
        <v>39213</v>
      </c>
      <c r="E14" s="164"/>
      <c r="F14" s="165">
        <v>62865</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9.4499999999999993</v>
      </c>
      <c r="C19" s="174">
        <f>ROUND(VALUE(SUBSTITUTE(実質収支比率等に係る経年分析!G$48,"▲","-")),2)</f>
        <v>11.91</v>
      </c>
      <c r="D19" s="174">
        <f>ROUND(VALUE(SUBSTITUTE(実質収支比率等に係る経年分析!H$48,"▲","-")),2)</f>
        <v>10.61</v>
      </c>
      <c r="E19" s="174">
        <f>ROUND(VALUE(SUBSTITUTE(実質収支比率等に係る経年分析!I$48,"▲","-")),2)</f>
        <v>10.67</v>
      </c>
      <c r="F19" s="174">
        <f>ROUND(VALUE(SUBSTITUTE(実質収支比率等に係る経年分析!J$48,"▲","-")),2)</f>
        <v>11.55</v>
      </c>
    </row>
    <row r="20" spans="1:11" x14ac:dyDescent="0.15">
      <c r="A20" s="174" t="s">
        <v>57</v>
      </c>
      <c r="B20" s="174">
        <f>ROUND(VALUE(SUBSTITUTE(実質収支比率等に係る経年分析!F$47,"▲","-")),2)</f>
        <v>18.03</v>
      </c>
      <c r="C20" s="174">
        <f>ROUND(VALUE(SUBSTITUTE(実質収支比率等に係る経年分析!G$47,"▲","-")),2)</f>
        <v>14.76</v>
      </c>
      <c r="D20" s="174">
        <f>ROUND(VALUE(SUBSTITUTE(実質収支比率等に係る経年分析!H$47,"▲","-")),2)</f>
        <v>16.59</v>
      </c>
      <c r="E20" s="174">
        <f>ROUND(VALUE(SUBSTITUTE(実質収支比率等に係る経年分析!I$47,"▲","-")),2)</f>
        <v>18.03</v>
      </c>
      <c r="F20" s="174">
        <f>ROUND(VALUE(SUBSTITUTE(実質収支比率等に係る経年分析!J$47,"▲","-")),2)</f>
        <v>20.350000000000001</v>
      </c>
    </row>
    <row r="21" spans="1:11" x14ac:dyDescent="0.15">
      <c r="A21" s="174" t="s">
        <v>58</v>
      </c>
      <c r="B21" s="174">
        <f>IF(ISNUMBER(VALUE(SUBSTITUTE(実質収支比率等に係る経年分析!F$49,"▲","-"))),ROUND(VALUE(SUBSTITUTE(実質収支比率等に係る経年分析!F$49,"▲","-")),2),NA())</f>
        <v>-3.34</v>
      </c>
      <c r="C21" s="174">
        <f>IF(ISNUMBER(VALUE(SUBSTITUTE(実質収支比率等に係る経年分析!G$49,"▲","-"))),ROUND(VALUE(SUBSTITUTE(実質収支比率等に係る経年分析!G$49,"▲","-")),2),NA())</f>
        <v>-1.1200000000000001</v>
      </c>
      <c r="D21" s="174">
        <f>IF(ISNUMBER(VALUE(SUBSTITUTE(実質収支比率等に係る経年分析!H$49,"▲","-"))),ROUND(VALUE(SUBSTITUTE(実質収支比率等に係る経年分析!H$49,"▲","-")),2),NA())</f>
        <v>1.5</v>
      </c>
      <c r="E21" s="174">
        <f>IF(ISNUMBER(VALUE(SUBSTITUTE(実質収支比率等に係る経年分析!I$49,"▲","-"))),ROUND(VALUE(SUBSTITUTE(実質収支比率等に係る経年分析!I$49,"▲","-")),2),NA())</f>
        <v>2.84</v>
      </c>
      <c r="F21" s="174">
        <f>IF(ISNUMBER(VALUE(SUBSTITUTE(実質収支比率等に係る経年分析!J$49,"▲","-"))),ROUND(VALUE(SUBSTITUTE(実質収支比率等に係る経年分析!J$49,"▲","-")),2),NA())</f>
        <v>3.12</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0.42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0.68</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0.6</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0.28999999999999998</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0.31</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介護保険特別会計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0.86</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0.39</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0.37</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0.46</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0.42</v>
      </c>
    </row>
    <row r="30" spans="1:11" x14ac:dyDescent="0.15">
      <c r="A30" s="175" t="str">
        <f>IF(連結実質赤字比率に係る赤字・黒字の構成分析!C$40="",NA(),連結実質赤字比率に係る赤字・黒字の構成分析!C$40)</f>
        <v>簡易水道事業特別会計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1.1100000000000001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1.24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1.24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1.26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1.1100000000000001</v>
      </c>
    </row>
    <row r="31" spans="1:11" x14ac:dyDescent="0.15">
      <c r="A31" s="175" t="str">
        <f>IF(連結実質赤字比率に係る赤字・黒字の構成分析!C$39="",NA(),連結実質赤字比率に係る赤字・黒字の構成分析!C$39)</f>
        <v>老人保健施設事業会計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2.1800000000000002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1.37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1.24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1.45</v>
      </c>
    </row>
    <row r="32" spans="1:11" x14ac:dyDescent="0.15">
      <c r="A32" s="175" t="str">
        <f>IF(連結実質赤字比率に係る赤字・黒字の構成分析!C$38="",NA(),連結実質赤字比率に係る赤字・黒字の構成分析!C$38)</f>
        <v>工業用水道事業会計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1.68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1.68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1.76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1.81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2.15</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3.48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2.52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2.83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2.89</v>
      </c>
    </row>
    <row r="34" spans="1:16" x14ac:dyDescent="0.15">
      <c r="A34" s="175" t="str">
        <f>IF(連結実質赤字比率に係る赤字・黒字の構成分析!C$36="",NA(),連結実質赤字比率に係る赤字・黒字の構成分析!C$36)</f>
        <v>病院事業会計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6.73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3.64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4.01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3.69</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9.44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11.91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10.67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11.55</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11.04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12.16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12.47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12.08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12.28</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721</v>
      </c>
      <c r="E42" s="176"/>
      <c r="F42" s="176"/>
      <c r="G42" s="176">
        <f>'実質公債費比率（分子）の構造'!L$52</f>
        <v>702</v>
      </c>
      <c r="H42" s="176"/>
      <c r="I42" s="176"/>
      <c r="J42" s="176">
        <f>'実質公債費比率（分子）の構造'!M$52</f>
        <v>719</v>
      </c>
      <c r="K42" s="176"/>
      <c r="L42" s="176"/>
      <c r="M42" s="176">
        <f>'実質公債費比率（分子）の構造'!N$52</f>
        <v>722</v>
      </c>
      <c r="N42" s="176"/>
      <c r="O42" s="176"/>
      <c r="P42" s="176">
        <f>'実質公債費比率（分子）の構造'!O$52</f>
        <v>760</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0</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25</v>
      </c>
      <c r="C45" s="176"/>
      <c r="D45" s="176"/>
      <c r="E45" s="176">
        <f>'実質公債費比率（分子）の構造'!L$49</f>
        <v>27</v>
      </c>
      <c r="F45" s="176"/>
      <c r="G45" s="176"/>
      <c r="H45" s="176">
        <f>'実質公債費比率（分子）の構造'!M$49</f>
        <v>28</v>
      </c>
      <c r="I45" s="176"/>
      <c r="J45" s="176"/>
      <c r="K45" s="176">
        <f>'実質公債費比率（分子）の構造'!N$49</f>
        <v>34</v>
      </c>
      <c r="L45" s="176"/>
      <c r="M45" s="176"/>
      <c r="N45" s="176">
        <f>'実質公債費比率（分子）の構造'!O$49</f>
        <v>37</v>
      </c>
      <c r="O45" s="176"/>
      <c r="P45" s="176"/>
    </row>
    <row r="46" spans="1:16" x14ac:dyDescent="0.15">
      <c r="A46" s="176" t="s">
        <v>69</v>
      </c>
      <c r="B46" s="176">
        <f>'実質公債費比率（分子）の構造'!K$48</f>
        <v>242</v>
      </c>
      <c r="C46" s="176"/>
      <c r="D46" s="176"/>
      <c r="E46" s="176">
        <f>'実質公債費比率（分子）の構造'!L$48</f>
        <v>249</v>
      </c>
      <c r="F46" s="176"/>
      <c r="G46" s="176"/>
      <c r="H46" s="176">
        <f>'実質公債費比率（分子）の構造'!M$48</f>
        <v>238</v>
      </c>
      <c r="I46" s="176"/>
      <c r="J46" s="176"/>
      <c r="K46" s="176">
        <f>'実質公債費比率（分子）の構造'!N$48</f>
        <v>255</v>
      </c>
      <c r="L46" s="176"/>
      <c r="M46" s="176"/>
      <c r="N46" s="176">
        <f>'実質公債費比率（分子）の構造'!O$48</f>
        <v>259</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853</v>
      </c>
      <c r="C49" s="176"/>
      <c r="D49" s="176"/>
      <c r="E49" s="176">
        <f>'実質公債費比率（分子）の構造'!L$45</f>
        <v>851</v>
      </c>
      <c r="F49" s="176"/>
      <c r="G49" s="176"/>
      <c r="H49" s="176">
        <f>'実質公債費比率（分子）の構造'!M$45</f>
        <v>882</v>
      </c>
      <c r="I49" s="176"/>
      <c r="J49" s="176"/>
      <c r="K49" s="176">
        <f>'実質公債費比率（分子）の構造'!N$45</f>
        <v>890</v>
      </c>
      <c r="L49" s="176"/>
      <c r="M49" s="176"/>
      <c r="N49" s="176">
        <f>'実質公債費比率（分子）の構造'!O$45</f>
        <v>941</v>
      </c>
      <c r="O49" s="176"/>
      <c r="P49" s="176"/>
    </row>
    <row r="50" spans="1:16" x14ac:dyDescent="0.15">
      <c r="A50" s="176" t="s">
        <v>73</v>
      </c>
      <c r="B50" s="176" t="e">
        <f>NA()</f>
        <v>#N/A</v>
      </c>
      <c r="C50" s="176">
        <f>IF(ISNUMBER('実質公債費比率（分子）の構造'!K$53),'実質公債費比率（分子）の構造'!K$53,NA())</f>
        <v>399</v>
      </c>
      <c r="D50" s="176" t="e">
        <f>NA()</f>
        <v>#N/A</v>
      </c>
      <c r="E50" s="176" t="e">
        <f>NA()</f>
        <v>#N/A</v>
      </c>
      <c r="F50" s="176">
        <f>IF(ISNUMBER('実質公債費比率（分子）の構造'!L$53),'実質公債費比率（分子）の構造'!L$53,NA())</f>
        <v>425</v>
      </c>
      <c r="G50" s="176" t="e">
        <f>NA()</f>
        <v>#N/A</v>
      </c>
      <c r="H50" s="176" t="e">
        <f>NA()</f>
        <v>#N/A</v>
      </c>
      <c r="I50" s="176">
        <f>IF(ISNUMBER('実質公債費比率（分子）の構造'!M$53),'実質公債費比率（分子）の構造'!M$53,NA())</f>
        <v>429</v>
      </c>
      <c r="J50" s="176" t="e">
        <f>NA()</f>
        <v>#N/A</v>
      </c>
      <c r="K50" s="176" t="e">
        <f>NA()</f>
        <v>#N/A</v>
      </c>
      <c r="L50" s="176">
        <f>IF(ISNUMBER('実質公債費比率（分子）の構造'!N$53),'実質公債費比率（分子）の構造'!N$53,NA())</f>
        <v>457</v>
      </c>
      <c r="M50" s="176" t="e">
        <f>NA()</f>
        <v>#N/A</v>
      </c>
      <c r="N50" s="176" t="e">
        <f>NA()</f>
        <v>#N/A</v>
      </c>
      <c r="O50" s="176">
        <f>IF(ISNUMBER('実質公債費比率（分子）の構造'!O$53),'実質公債費比率（分子）の構造'!O$53,NA())</f>
        <v>477</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7324</v>
      </c>
      <c r="E56" s="175"/>
      <c r="F56" s="175"/>
      <c r="G56" s="175">
        <f>'将来負担比率（分子）の構造'!J$52</f>
        <v>6973</v>
      </c>
      <c r="H56" s="175"/>
      <c r="I56" s="175"/>
      <c r="J56" s="175">
        <f>'将来負担比率（分子）の構造'!K$52</f>
        <v>6827</v>
      </c>
      <c r="K56" s="175"/>
      <c r="L56" s="175"/>
      <c r="M56" s="175">
        <f>'将来負担比率（分子）の構造'!L$52</f>
        <v>6599</v>
      </c>
      <c r="N56" s="175"/>
      <c r="O56" s="175"/>
      <c r="P56" s="175">
        <f>'将来負担比率（分子）の構造'!M$52</f>
        <v>6234</v>
      </c>
    </row>
    <row r="57" spans="1:16" x14ac:dyDescent="0.15">
      <c r="A57" s="175" t="s">
        <v>44</v>
      </c>
      <c r="B57" s="175"/>
      <c r="C57" s="175"/>
      <c r="D57" s="175">
        <f>'将来負担比率（分子）の構造'!I$51</f>
        <v>27</v>
      </c>
      <c r="E57" s="175"/>
      <c r="F57" s="175"/>
      <c r="G57" s="175">
        <f>'将来負担比率（分子）の構造'!J$51</f>
        <v>30</v>
      </c>
      <c r="H57" s="175"/>
      <c r="I57" s="175"/>
      <c r="J57" s="175">
        <f>'将来負担比率（分子）の構造'!K$51</f>
        <v>25</v>
      </c>
      <c r="K57" s="175"/>
      <c r="L57" s="175"/>
      <c r="M57" s="175">
        <f>'将来負担比率（分子）の構造'!L$51</f>
        <v>20</v>
      </c>
      <c r="N57" s="175"/>
      <c r="O57" s="175"/>
      <c r="P57" s="175">
        <f>'将来負担比率（分子）の構造'!M$51</f>
        <v>15</v>
      </c>
    </row>
    <row r="58" spans="1:16" x14ac:dyDescent="0.15">
      <c r="A58" s="175" t="s">
        <v>43</v>
      </c>
      <c r="B58" s="175"/>
      <c r="C58" s="175"/>
      <c r="D58" s="175">
        <f>'将来負担比率（分子）の構造'!I$50</f>
        <v>1844</v>
      </c>
      <c r="E58" s="175"/>
      <c r="F58" s="175"/>
      <c r="G58" s="175">
        <f>'将来負担比率（分子）の構造'!J$50</f>
        <v>1697</v>
      </c>
      <c r="H58" s="175"/>
      <c r="I58" s="175"/>
      <c r="J58" s="175">
        <f>'将来負担比率（分子）の構造'!K$50</f>
        <v>1785</v>
      </c>
      <c r="K58" s="175"/>
      <c r="L58" s="175"/>
      <c r="M58" s="175">
        <f>'将来負担比率（分子）の構造'!L$50</f>
        <v>2036</v>
      </c>
      <c r="N58" s="175"/>
      <c r="O58" s="175"/>
      <c r="P58" s="175">
        <f>'将来負担比率（分子）の構造'!M$50</f>
        <v>2151</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663</v>
      </c>
      <c r="C62" s="175"/>
      <c r="D62" s="175"/>
      <c r="E62" s="175">
        <f>'将来負担比率（分子）の構造'!J$45</f>
        <v>651</v>
      </c>
      <c r="F62" s="175"/>
      <c r="G62" s="175"/>
      <c r="H62" s="175">
        <f>'将来負担比率（分子）の構造'!K$45</f>
        <v>625</v>
      </c>
      <c r="I62" s="175"/>
      <c r="J62" s="175"/>
      <c r="K62" s="175">
        <f>'将来負担比率（分子）の構造'!L$45</f>
        <v>604</v>
      </c>
      <c r="L62" s="175"/>
      <c r="M62" s="175"/>
      <c r="N62" s="175">
        <f>'将来負担比率（分子）の構造'!M$45</f>
        <v>591</v>
      </c>
      <c r="O62" s="175"/>
      <c r="P62" s="175"/>
    </row>
    <row r="63" spans="1:16" x14ac:dyDescent="0.15">
      <c r="A63" s="175" t="s">
        <v>36</v>
      </c>
      <c r="B63" s="175">
        <f>'将来負担比率（分子）の構造'!I$44</f>
        <v>199</v>
      </c>
      <c r="C63" s="175"/>
      <c r="D63" s="175"/>
      <c r="E63" s="175">
        <f>'将来負担比率（分子）の構造'!J$44</f>
        <v>271</v>
      </c>
      <c r="F63" s="175"/>
      <c r="G63" s="175"/>
      <c r="H63" s="175">
        <f>'将来負担比率（分子）の構造'!K$44</f>
        <v>320</v>
      </c>
      <c r="I63" s="175"/>
      <c r="J63" s="175"/>
      <c r="K63" s="175">
        <f>'将来負担比率（分子）の構造'!L$44</f>
        <v>259</v>
      </c>
      <c r="L63" s="175"/>
      <c r="M63" s="175"/>
      <c r="N63" s="175">
        <f>'将来負担比率（分子）の構造'!M$44</f>
        <v>213</v>
      </c>
      <c r="O63" s="175"/>
      <c r="P63" s="175"/>
    </row>
    <row r="64" spans="1:16" x14ac:dyDescent="0.15">
      <c r="A64" s="175" t="s">
        <v>35</v>
      </c>
      <c r="B64" s="175">
        <f>'将来負担比率（分子）の構造'!I$43</f>
        <v>2905</v>
      </c>
      <c r="C64" s="175"/>
      <c r="D64" s="175"/>
      <c r="E64" s="175">
        <f>'将来負担比率（分子）の構造'!J$43</f>
        <v>2568</v>
      </c>
      <c r="F64" s="175"/>
      <c r="G64" s="175"/>
      <c r="H64" s="175">
        <f>'将来負担比率（分子）の構造'!K$43</f>
        <v>2271</v>
      </c>
      <c r="I64" s="175"/>
      <c r="J64" s="175"/>
      <c r="K64" s="175">
        <f>'将来負担比率（分子）の構造'!L$43</f>
        <v>2492</v>
      </c>
      <c r="L64" s="175"/>
      <c r="M64" s="175"/>
      <c r="N64" s="175">
        <f>'将来負担比率（分子）の構造'!M$43</f>
        <v>2405</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8569</v>
      </c>
      <c r="C66" s="175"/>
      <c r="D66" s="175"/>
      <c r="E66" s="175">
        <f>'将来負担比率（分子）の構造'!J$41</f>
        <v>8335</v>
      </c>
      <c r="F66" s="175"/>
      <c r="G66" s="175"/>
      <c r="H66" s="175">
        <f>'将来負担比率（分子）の構造'!K$41</f>
        <v>8107</v>
      </c>
      <c r="I66" s="175"/>
      <c r="J66" s="175"/>
      <c r="K66" s="175">
        <f>'将来負担比率（分子）の構造'!L$41</f>
        <v>7880</v>
      </c>
      <c r="L66" s="175"/>
      <c r="M66" s="175"/>
      <c r="N66" s="175">
        <f>'将来負担比率（分子）の構造'!M$41</f>
        <v>7401</v>
      </c>
      <c r="O66" s="175"/>
      <c r="P66" s="175"/>
    </row>
    <row r="67" spans="1:16" x14ac:dyDescent="0.15">
      <c r="A67" s="175" t="s">
        <v>77</v>
      </c>
      <c r="B67" s="175" t="e">
        <f>NA()</f>
        <v>#N/A</v>
      </c>
      <c r="C67" s="175">
        <f>IF(ISNUMBER('将来負担比率（分子）の構造'!I$53), IF('将来負担比率（分子）の構造'!I$53 &lt; 0, 0, '将来負担比率（分子）の構造'!I$53), NA())</f>
        <v>3143</v>
      </c>
      <c r="D67" s="175" t="e">
        <f>NA()</f>
        <v>#N/A</v>
      </c>
      <c r="E67" s="175" t="e">
        <f>NA()</f>
        <v>#N/A</v>
      </c>
      <c r="F67" s="175">
        <f>IF(ISNUMBER('将来負担比率（分子）の構造'!J$53), IF('将来負担比率（分子）の構造'!J$53 &lt; 0, 0, '将来負担比率（分子）の構造'!J$53), NA())</f>
        <v>3125</v>
      </c>
      <c r="G67" s="175" t="e">
        <f>NA()</f>
        <v>#N/A</v>
      </c>
      <c r="H67" s="175" t="e">
        <f>NA()</f>
        <v>#N/A</v>
      </c>
      <c r="I67" s="175">
        <f>IF(ISNUMBER('将来負担比率（分子）の構造'!K$53), IF('将来負担比率（分子）の構造'!K$53 &lt; 0, 0, '将来負担比率（分子）の構造'!K$53), NA())</f>
        <v>2686</v>
      </c>
      <c r="J67" s="175" t="e">
        <f>NA()</f>
        <v>#N/A</v>
      </c>
      <c r="K67" s="175" t="e">
        <f>NA()</f>
        <v>#N/A</v>
      </c>
      <c r="L67" s="175">
        <f>IF(ISNUMBER('将来負担比率（分子）の構造'!L$53), IF('将来負担比率（分子）の構造'!L$53 &lt; 0, 0, '将来負担比率（分子）の構造'!L$53), NA())</f>
        <v>2580</v>
      </c>
      <c r="M67" s="175" t="e">
        <f>NA()</f>
        <v>#N/A</v>
      </c>
      <c r="N67" s="175" t="e">
        <f>NA()</f>
        <v>#N/A</v>
      </c>
      <c r="O67" s="175">
        <f>IF(ISNUMBER('将来負担比率（分子）の構造'!M$53), IF('将来負担比率（分子）の構造'!M$53 &lt; 0, 0, '将来負担比率（分子）の構造'!M$53), NA())</f>
        <v>2212</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699</v>
      </c>
      <c r="C72" s="179">
        <f>基金残高に係る経年分析!G55</f>
        <v>799</v>
      </c>
      <c r="D72" s="179">
        <f>基金残高に係る経年分析!H55</f>
        <v>899</v>
      </c>
    </row>
    <row r="73" spans="1:16" x14ac:dyDescent="0.15">
      <c r="A73" s="178" t="s">
        <v>80</v>
      </c>
      <c r="B73" s="179">
        <f>基金残高に係る経年分析!F56</f>
        <v>86</v>
      </c>
      <c r="C73" s="179">
        <f>基金残高に係る経年分析!G56</f>
        <v>135</v>
      </c>
      <c r="D73" s="179">
        <f>基金残高に係る経年分析!H56</f>
        <v>141</v>
      </c>
    </row>
    <row r="74" spans="1:16" x14ac:dyDescent="0.15">
      <c r="A74" s="178" t="s">
        <v>81</v>
      </c>
      <c r="B74" s="179">
        <f>基金残高に係る経年分析!F57</f>
        <v>543</v>
      </c>
      <c r="C74" s="179">
        <f>基金残高に係る経年分析!G57</f>
        <v>640</v>
      </c>
      <c r="D74" s="179">
        <f>基金残高に係る経年分析!H57</f>
        <v>645</v>
      </c>
    </row>
  </sheetData>
  <sheetProtection algorithmName="SHA-512" hashValue="bKe2rRGkC80hoBDgcyYbdeftbW5jI3J3QaUZF2Psw3BpY5y3GjmnjukZb5GSX8Y/LI17P+tl1XjIE+pVA9Vm7A==" saltValue="IAIOXml8H7FGSWBJ90WE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2024-03-17T23:58:01Z</cp:lastPrinted>
  <dcterms:created xsi:type="dcterms:W3CDTF">2024-02-05T00:09:12Z</dcterms:created>
  <dcterms:modified xsi:type="dcterms:W3CDTF">2024-03-17T23:58:19Z</dcterms:modified>
  <cp:category/>
</cp:coreProperties>
</file>